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24226"/>
  <mc:AlternateContent xmlns:mc="http://schemas.openxmlformats.org/markup-compatibility/2006">
    <mc:Choice Requires="x15">
      <x15ac:absPath xmlns:x15ac="http://schemas.microsoft.com/office/spreadsheetml/2010/11/ac" url="\\srebg0904\IR\Announcements\2024\05-1Q2024 Results Announcement\Web Tablolar\"/>
    </mc:Choice>
  </mc:AlternateContent>
  <xr:revisionPtr revIDLastSave="0" documentId="8_{15DEA15E-5F24-4439-BA99-40F250C51207}" xr6:coauthVersionLast="47" xr6:coauthVersionMax="47" xr10:uidLastSave="{00000000-0000-0000-0000-000000000000}"/>
  <bookViews>
    <workbookView xWindow="-110" yWindow="-110" windowWidth="19420" windowHeight="10420" tabRatio="960" firstSheet="2" activeTab="6" xr2:uid="{00000000-000D-0000-FFFF-FFFF00000000}"/>
  </bookViews>
  <sheets>
    <sheet name="Summary woTAS 29" sheetId="28" r:id="rId1"/>
    <sheet name="Summary-wTAS 29" sheetId="23" r:id="rId2"/>
    <sheet name="EBITDA Reconciliation" sheetId="24" r:id="rId3"/>
    <sheet name="Financial Income Expense" sheetId="25" r:id="rId4"/>
    <sheet name="AEFES FCF " sheetId="26" r:id="rId5"/>
    <sheet name="Debt Table" sheetId="27" r:id="rId6"/>
    <sheet name="AEFES PL-wTAS29" sheetId="11" r:id="rId7"/>
    <sheet name="Sheet1" sheetId="21" state="hidden" r:id="rId8"/>
    <sheet name="AEFES BS-wTAS29" sheetId="8" r:id="rId9"/>
    <sheet name="BEER GROUP-wTAS29" sheetId="19" r:id="rId10"/>
    <sheet name="IR TBG ENG" sheetId="1" state="hidden" r:id="rId11"/>
    <sheet name="IR TBG TR" sheetId="6" state="hidden" r:id="rId12"/>
    <sheet name="IR INT BEER ENG" sheetId="5" state="hidden" r:id="rId13"/>
    <sheet name="IR INT BEER TR" sheetId="2" state="hidden" r:id="rId14"/>
    <sheet name="CCI-wTAS29" sheetId="3" r:id="rId15"/>
    <sheet name="eski" sheetId="16" state="hidden" r:id="rId16"/>
  </sheets>
  <externalReferences>
    <externalReference r:id="rId17"/>
    <externalReference r:id="rId18"/>
    <externalReference r:id="rId19"/>
    <externalReference r:id="rId20"/>
    <externalReference r:id="rId21"/>
  </externalReferences>
  <definedNames>
    <definedName name="\2" localSheetId="9">#REF!</definedName>
    <definedName name="\2" localSheetId="0">#REF!</definedName>
    <definedName name="\2" localSheetId="1">#REF!</definedName>
    <definedName name="\2">#REF!</definedName>
    <definedName name="\D" localSheetId="9">#REF!</definedName>
    <definedName name="\D" localSheetId="0">#REF!</definedName>
    <definedName name="\D" localSheetId="1">#REF!</definedName>
    <definedName name="\D">#REF!</definedName>
    <definedName name="\g" localSheetId="9">#REF!</definedName>
    <definedName name="\g" localSheetId="0">#REF!</definedName>
    <definedName name="\g" localSheetId="1">#REF!</definedName>
    <definedName name="\g">#REF!</definedName>
    <definedName name="\p" localSheetId="4">#REF!</definedName>
    <definedName name="\p" localSheetId="2">#REF!</definedName>
    <definedName name="\p" localSheetId="3">#REF!</definedName>
    <definedName name="\p">#REF!</definedName>
    <definedName name="\Ü" localSheetId="9">#REF!</definedName>
    <definedName name="\Ü">#REF!</definedName>
    <definedName name="\z" localSheetId="4">#REF!</definedName>
    <definedName name="\z">#REF!</definedName>
    <definedName name="_" localSheetId="4" hidden="1">#REF!</definedName>
    <definedName name="_" hidden="1">#REF!</definedName>
    <definedName name="_????????" localSheetId="4">#REF!</definedName>
    <definedName name="_????????" localSheetId="2">#REF!</definedName>
    <definedName name="_????????" localSheetId="3">#REF!</definedName>
    <definedName name="_????????">#REF!</definedName>
    <definedName name="_????????????12" localSheetId="4">#REF!</definedName>
    <definedName name="_????????????12">#REF!</definedName>
    <definedName name="_????????????3" localSheetId="4">#REF!</definedName>
    <definedName name="_????????????3">#REF!</definedName>
    <definedName name="_???????????12" localSheetId="4">#REF!</definedName>
    <definedName name="_???????????12">#REF!</definedName>
    <definedName name="_???????????3" localSheetId="4">#REF!</definedName>
    <definedName name="_???????????3">#REF!</definedName>
    <definedName name="_????????12" localSheetId="4">'[2]Transactions with Hazera'!#REF!</definedName>
    <definedName name="_????????12">#REF!</definedName>
    <definedName name="_??????_???_????" localSheetId="4">#REF!</definedName>
    <definedName name="_??????_???_????" localSheetId="2">#REF!</definedName>
    <definedName name="_??????_???_????" localSheetId="3">#REF!</definedName>
    <definedName name="_??????_???_????">#REF!</definedName>
    <definedName name="_??????_???_???????" localSheetId="4">#REF!</definedName>
    <definedName name="_??????_???_???????">#REF!</definedName>
    <definedName name="__123Graph_X" localSheetId="4" hidden="1">'[1]37'!#REF!</definedName>
    <definedName name="__123Graph_X" hidden="1">'[1]37'!#REF!</definedName>
    <definedName name="_1" localSheetId="4">#REF!</definedName>
    <definedName name="_1" localSheetId="2">#REF!</definedName>
    <definedName name="_1" localSheetId="3">#REF!</definedName>
    <definedName name="_1">#REF!</definedName>
    <definedName name="_1_1" localSheetId="9">#REF!</definedName>
    <definedName name="_1_1">#REF!</definedName>
    <definedName name="_11" localSheetId="9">#REF!</definedName>
    <definedName name="_11">#REF!</definedName>
    <definedName name="_5" localSheetId="9">#REF!</definedName>
    <definedName name="_5">#REF!</definedName>
    <definedName name="_55" localSheetId="9">#REF!</definedName>
    <definedName name="_55">#REF!</definedName>
    <definedName name="_6" localSheetId="9">#REF!</definedName>
    <definedName name="_6">#REF!</definedName>
    <definedName name="_66" localSheetId="9">#REF!</definedName>
    <definedName name="_66">#REF!</definedName>
    <definedName name="_7" localSheetId="9">#REF!</definedName>
    <definedName name="_7">#REF!</definedName>
    <definedName name="_77" localSheetId="9">#REF!</definedName>
    <definedName name="_77">#REF!</definedName>
    <definedName name="_A1" localSheetId="4" hidden="1">{"det (May)",#N/A,FALSE,"June";"sum (MAY YTD)",#N/A,FALSE,"June YTD"}</definedName>
    <definedName name="_A1" localSheetId="2" hidden="1">{"det (May)",#N/A,FALSE,"June";"sum (MAY YTD)",#N/A,FALSE,"June YTD"}</definedName>
    <definedName name="_A1" localSheetId="3" hidden="1">{"det (May)",#N/A,FALSE,"June";"sum (MAY YTD)",#N/A,FALSE,"June YTD"}</definedName>
    <definedName name="_A1" localSheetId="0" hidden="1">{"det (May)",#N/A,FALSE,"June";"sum (MAY YTD)",#N/A,FALSE,"June YTD"}</definedName>
    <definedName name="_A1" localSheetId="1" hidden="1">{"det (May)",#N/A,FALSE,"June";"sum (MAY YTD)",#N/A,FALSE,"June YTD"}</definedName>
    <definedName name="_A1" hidden="1">{"det (May)",#N/A,FALSE,"June";"sum (MAY YTD)",#N/A,FALSE,"June YTD"}</definedName>
    <definedName name="_BYSalesCC" localSheetId="4">#REF!</definedName>
    <definedName name="_BYSalesCC" localSheetId="2">#REF!</definedName>
    <definedName name="_BYSalesCC" localSheetId="3">#REF!</definedName>
    <definedName name="_BYSalesCC">#REF!</definedName>
    <definedName name="_COL1" localSheetId="9">#REF!</definedName>
    <definedName name="_COL1">#REF!</definedName>
    <definedName name="_COL2" localSheetId="9">#REF!</definedName>
    <definedName name="_COL2">#REF!</definedName>
    <definedName name="_COL3" localSheetId="9">#REF!</definedName>
    <definedName name="_COL3">#REF!</definedName>
    <definedName name="_COL4" localSheetId="9">#REF!</definedName>
    <definedName name="_COL4">#REF!</definedName>
    <definedName name="_COL5" localSheetId="9">#REF!</definedName>
    <definedName name="_COL5">#REF!</definedName>
    <definedName name="_DAT1" localSheetId="4">#REF!</definedName>
    <definedName name="_DAT1" localSheetId="9">#REF!</definedName>
    <definedName name="_DAT1">#REF!</definedName>
    <definedName name="_DAT10" localSheetId="4">#REF!</definedName>
    <definedName name="_DAT10">#REF!</definedName>
    <definedName name="_DAT11" localSheetId="4">#REF!</definedName>
    <definedName name="_DAT11">#REF!</definedName>
    <definedName name="_DAT12" localSheetId="4">#REF!</definedName>
    <definedName name="_DAT12">#REF!</definedName>
    <definedName name="_DAT2" localSheetId="4">#REF!</definedName>
    <definedName name="_DAT2" localSheetId="9">#REF!</definedName>
    <definedName name="_DAT2">#REF!</definedName>
    <definedName name="_DAT3" localSheetId="4">#REF!</definedName>
    <definedName name="_DAT3" localSheetId="9">#REF!</definedName>
    <definedName name="_DAT3">#REF!</definedName>
    <definedName name="_DAT4" localSheetId="4">#REF!</definedName>
    <definedName name="_DAT4" localSheetId="9">#REF!</definedName>
    <definedName name="_DAT4">#REF!</definedName>
    <definedName name="_DAT5" localSheetId="4">#REF!</definedName>
    <definedName name="_DAT5" localSheetId="9">#REF!</definedName>
    <definedName name="_DAT5">#REF!</definedName>
    <definedName name="_DAT6" localSheetId="4">#REF!</definedName>
    <definedName name="_DAT6" localSheetId="9">#REF!</definedName>
    <definedName name="_DAT6">#REF!</definedName>
    <definedName name="_DAT7" localSheetId="4">#REF!</definedName>
    <definedName name="_DAT7">#REF!</definedName>
    <definedName name="_DAT8" localSheetId="4">#REF!</definedName>
    <definedName name="_DAT8">#REF!</definedName>
    <definedName name="_DAT9" localSheetId="4">#REF!</definedName>
    <definedName name="_DAT9">#REF!</definedName>
    <definedName name="_end03">#REF!</definedName>
    <definedName name="_HLN101" localSheetId="4">#REF!</definedName>
    <definedName name="_HLN101" localSheetId="2">#REF!</definedName>
    <definedName name="_HLN101" localSheetId="3">#REF!</definedName>
    <definedName name="_HLN101">#REF!</definedName>
    <definedName name="_inc99BudgetST" localSheetId="4">#REF!</definedName>
    <definedName name="_inc99BudgetST" localSheetId="2">[3]BUDGET!#REF!</definedName>
    <definedName name="_inc99BudgetST" localSheetId="3">[3]BUDGET!#REF!</definedName>
    <definedName name="_inc99BudgetST">#REF!</definedName>
    <definedName name="_Key1" localSheetId="4" hidden="1">#REF!</definedName>
    <definedName name="_Key1" localSheetId="2" hidden="1">#REF!</definedName>
    <definedName name="_Key1" localSheetId="3" hidden="1">#REF!</definedName>
    <definedName name="_Key1" hidden="1">#REF!</definedName>
    <definedName name="_Key2" localSheetId="4" hidden="1">#REF!</definedName>
    <definedName name="_Key2" localSheetId="9" hidden="1">#REF!</definedName>
    <definedName name="_Key2" hidden="1">#REF!</definedName>
    <definedName name="_kur">#REF!</definedName>
    <definedName name="_mks" localSheetId="4">#REF!</definedName>
    <definedName name="_mks" localSheetId="2">#REF!</definedName>
    <definedName name="_mks" localSheetId="3">#REF!</definedName>
    <definedName name="_mks">#REF!</definedName>
    <definedName name="_o1" localSheetId="4" hidden="1">{"det (May)",#N/A,FALSE,"June";"sum (MAY YTD)",#N/A,FALSE,"June YTD"}</definedName>
    <definedName name="_o1" localSheetId="2" hidden="1">{"det (May)",#N/A,FALSE,"June";"sum (MAY YTD)",#N/A,FALSE,"June YTD"}</definedName>
    <definedName name="_o1" localSheetId="3" hidden="1">{"det (May)",#N/A,FALSE,"June";"sum (MAY YTD)",#N/A,FALSE,"June YTD"}</definedName>
    <definedName name="_o1" localSheetId="0" hidden="1">{"det (May)",#N/A,FALSE,"June";"sum (MAY YTD)",#N/A,FALSE,"June YTD"}</definedName>
    <definedName name="_o1" localSheetId="1" hidden="1">{"det (May)",#N/A,FALSE,"June";"sum (MAY YTD)",#N/A,FALSE,"June YTD"}</definedName>
    <definedName name="_o1" hidden="1">{"det (May)",#N/A,FALSE,"June";"sum (MAY YTD)",#N/A,FALSE,"June YTD"}</definedName>
    <definedName name="_Order1" hidden="1">255</definedName>
    <definedName name="_Order2" hidden="1">0</definedName>
    <definedName name="_PG1" localSheetId="9">#REF!</definedName>
    <definedName name="_PG1" localSheetId="0">#REF!</definedName>
    <definedName name="_PG1" localSheetId="1">#REF!</definedName>
    <definedName name="_PG1">#REF!</definedName>
    <definedName name="_pg10" localSheetId="9">#REF!</definedName>
    <definedName name="_pg10" localSheetId="0">#REF!</definedName>
    <definedName name="_pg10" localSheetId="1">#REF!</definedName>
    <definedName name="_pg10">#REF!</definedName>
    <definedName name="_PG11" localSheetId="9">#REF!</definedName>
    <definedName name="_PG11">#REF!</definedName>
    <definedName name="_PG12" localSheetId="9">#REF!</definedName>
    <definedName name="_PG12">#REF!</definedName>
    <definedName name="_PG13" localSheetId="9">#REF!</definedName>
    <definedName name="_PG13">#REF!</definedName>
    <definedName name="_PG14" localSheetId="9">#REF!</definedName>
    <definedName name="_PG14">#REF!</definedName>
    <definedName name="_PG15" localSheetId="9">#REF!</definedName>
    <definedName name="_PG15">#REF!</definedName>
    <definedName name="_PG16" localSheetId="9">#REF!</definedName>
    <definedName name="_PG16">#REF!</definedName>
    <definedName name="_PG17" localSheetId="9">#REF!</definedName>
    <definedName name="_PG17">#REF!</definedName>
    <definedName name="_PG18" localSheetId="9">#REF!</definedName>
    <definedName name="_PG18">#REF!</definedName>
    <definedName name="_PG19" localSheetId="9">#REF!</definedName>
    <definedName name="_PG19">#REF!</definedName>
    <definedName name="_PG2" localSheetId="9">#REF!</definedName>
    <definedName name="_PG2">#REF!</definedName>
    <definedName name="_PG20" localSheetId="9">#REF!</definedName>
    <definedName name="_PG20">#REF!</definedName>
    <definedName name="_PG21" localSheetId="9">#REF!</definedName>
    <definedName name="_PG21">#REF!</definedName>
    <definedName name="_PG22" localSheetId="9">#REF!</definedName>
    <definedName name="_PG22">#REF!</definedName>
    <definedName name="_PG23" localSheetId="9">#REF!</definedName>
    <definedName name="_PG23">#REF!</definedName>
    <definedName name="_PG24" localSheetId="9">#REF!</definedName>
    <definedName name="_PG24">#REF!</definedName>
    <definedName name="_PG25" localSheetId="9">#REF!</definedName>
    <definedName name="_PG25">#REF!</definedName>
    <definedName name="_PG26" localSheetId="9">#REF!</definedName>
    <definedName name="_PG26">#REF!</definedName>
    <definedName name="_PG27" localSheetId="9">#REF!</definedName>
    <definedName name="_PG27">#REF!</definedName>
    <definedName name="_PG28" localSheetId="9">#REF!</definedName>
    <definedName name="_PG28">#REF!</definedName>
    <definedName name="_PG29" localSheetId="9">#REF!</definedName>
    <definedName name="_PG29">#REF!</definedName>
    <definedName name="_PG3" localSheetId="9">#REF!</definedName>
    <definedName name="_PG3">#REF!</definedName>
    <definedName name="_PG30" localSheetId="9">#REF!</definedName>
    <definedName name="_PG30">#REF!</definedName>
    <definedName name="_PG31" localSheetId="9">#REF!</definedName>
    <definedName name="_PG31">#REF!</definedName>
    <definedName name="_PG35" localSheetId="9">#REF!</definedName>
    <definedName name="_PG35">#REF!</definedName>
    <definedName name="_PG36" localSheetId="9">#REF!</definedName>
    <definedName name="_PG36">#REF!</definedName>
    <definedName name="_pg37" localSheetId="9">#REF!</definedName>
    <definedName name="_pg37">#REF!</definedName>
    <definedName name="_PG3701" localSheetId="9">#REF!</definedName>
    <definedName name="_PG3701">#REF!</definedName>
    <definedName name="_PG3702" localSheetId="9">#REF!</definedName>
    <definedName name="_PG3702">#REF!</definedName>
    <definedName name="_PG3703" localSheetId="9">#REF!</definedName>
    <definedName name="_PG3703">#REF!</definedName>
    <definedName name="_PG3704" localSheetId="9">#REF!</definedName>
    <definedName name="_PG3704">#REF!</definedName>
    <definedName name="_PG3705" localSheetId="9">#REF!</definedName>
    <definedName name="_PG3705">#REF!</definedName>
    <definedName name="_PG3706" localSheetId="9">#REF!</definedName>
    <definedName name="_PG3706">#REF!</definedName>
    <definedName name="_PG3707" localSheetId="9">#REF!</definedName>
    <definedName name="_PG3707">#REF!</definedName>
    <definedName name="_PG38" localSheetId="9">#REF!</definedName>
    <definedName name="_PG38">#REF!</definedName>
    <definedName name="_PG39" localSheetId="9">#REF!</definedName>
    <definedName name="_PG39">#REF!</definedName>
    <definedName name="_PG4" localSheetId="9">#REF!</definedName>
    <definedName name="_PG4">#REF!</definedName>
    <definedName name="_PG7" localSheetId="9">#REF!</definedName>
    <definedName name="_PG7">#REF!</definedName>
    <definedName name="_PG8" localSheetId="9">#REF!</definedName>
    <definedName name="_PG8">#REF!</definedName>
    <definedName name="_PG9" localSheetId="9">#REF!</definedName>
    <definedName name="_PG9">#REF!</definedName>
    <definedName name="_Regression_Int">1</definedName>
    <definedName name="_S1" localSheetId="4">#REF!</definedName>
    <definedName name="_S1" localSheetId="9">#REF!</definedName>
    <definedName name="_S1" localSheetId="2">#REF!</definedName>
    <definedName name="_S1" localSheetId="3">#REF!</definedName>
    <definedName name="_S1" localSheetId="0">#REF!</definedName>
    <definedName name="_S1" localSheetId="1">#REF!</definedName>
    <definedName name="_S1">#REF!</definedName>
    <definedName name="_S2" localSheetId="4">#REF!</definedName>
    <definedName name="_S2" localSheetId="9">#REF!</definedName>
    <definedName name="_S2">#REF!</definedName>
    <definedName name="_S3" localSheetId="4">#REF!</definedName>
    <definedName name="_S3" localSheetId="9">#REF!</definedName>
    <definedName name="_S3">#REF!</definedName>
    <definedName name="_S4" localSheetId="4">#REF!</definedName>
    <definedName name="_S4" localSheetId="9">#REF!</definedName>
    <definedName name="_S4">#REF!</definedName>
    <definedName name="_S5" localSheetId="4">#REF!</definedName>
    <definedName name="_S5" localSheetId="9">#REF!</definedName>
    <definedName name="_S5">#REF!</definedName>
    <definedName name="_sb1" localSheetId="4">#REF!</definedName>
    <definedName name="_sb1" localSheetId="9">#REF!</definedName>
    <definedName name="_sb1">#REF!</definedName>
    <definedName name="_SBCola" localSheetId="4">#REF!</definedName>
    <definedName name="_SBCola" localSheetId="9">#REF!</definedName>
    <definedName name="_SBCola">#REF!</definedName>
    <definedName name="_Sort" localSheetId="4" hidden="1">#REF!</definedName>
    <definedName name="_Sort" localSheetId="9" hidden="1">#REF!</definedName>
    <definedName name="_Sort" hidden="1">#REF!</definedName>
    <definedName name="_TAB2" localSheetId="4">#REF!</definedName>
    <definedName name="_TAB2" localSheetId="9">#REF!</definedName>
    <definedName name="_TAB2">#REF!</definedName>
    <definedName name="A" localSheetId="0">[4]bud99!$H$8</definedName>
    <definedName name="A" localSheetId="1">[4]bud99!$H$8</definedName>
    <definedName name="a">#REF!</definedName>
    <definedName name="A.TEFE" localSheetId="0">#REF!</definedName>
    <definedName name="A.TEFE" localSheetId="1">#REF!</definedName>
    <definedName name="A.TEFE">#REF!</definedName>
    <definedName name="A1_100" localSheetId="4">#REF!</definedName>
    <definedName name="A1_100" localSheetId="9">#REF!</definedName>
    <definedName name="A1_100" localSheetId="2">#REF!</definedName>
    <definedName name="A1_100" localSheetId="3">#REF!</definedName>
    <definedName name="A1_100" localSheetId="0">#REF!</definedName>
    <definedName name="A1_100" localSheetId="1">#REF!</definedName>
    <definedName name="A1_100">#REF!</definedName>
    <definedName name="A3_100" localSheetId="4">#REF!</definedName>
    <definedName name="A3_100" localSheetId="9">#REF!</definedName>
    <definedName name="A3_100">#REF!</definedName>
    <definedName name="aa" localSheetId="4" hidden="1">{"det (May)",#N/A,FALSE,"June";"sum (MAY YTD)",#N/A,FALSE,"June YTD"}</definedName>
    <definedName name="aa" localSheetId="2" hidden="1">{"det (May)",#N/A,FALSE,"June";"sum (MAY YTD)",#N/A,FALSE,"June YTD"}</definedName>
    <definedName name="aa" localSheetId="3" hidden="1">{"det (May)",#N/A,FALSE,"June";"sum (MAY YTD)",#N/A,FALSE,"June YTD"}</definedName>
    <definedName name="aa" localSheetId="0" hidden="1">{"det (May)",#N/A,FALSE,"June";"sum (MAY YTD)",#N/A,FALSE,"June YTD"}</definedName>
    <definedName name="aa" localSheetId="1" hidden="1">{"det (May)",#N/A,FALSE,"June";"sum (MAY YTD)",#N/A,FALSE,"June YTD"}</definedName>
    <definedName name="aa" hidden="1">{"det (May)",#N/A,FALSE,"June";"sum (MAY YTD)",#N/A,FALSE,"June YTD"}</definedName>
    <definedName name="aaaa">#REF!</definedName>
    <definedName name="aaaaa" localSheetId="4" hidden="1">{"det (May)",#N/A,FALSE,"June";"sum (MAY YTD)",#N/A,FALSE,"June YTD"}</definedName>
    <definedName name="aaaaa" localSheetId="2" hidden="1">{"det (May)",#N/A,FALSE,"June";"sum (MAY YTD)",#N/A,FALSE,"June YTD"}</definedName>
    <definedName name="aaaaa" localSheetId="3" hidden="1">{"det (May)",#N/A,FALSE,"June";"sum (MAY YTD)",#N/A,FALSE,"June YTD"}</definedName>
    <definedName name="aaaaa" localSheetId="0" hidden="1">{"det (May)",#N/A,FALSE,"June";"sum (MAY YTD)",#N/A,FALSE,"June YTD"}</definedName>
    <definedName name="aaaaa" localSheetId="1" hidden="1">{"det (May)",#N/A,FALSE,"June";"sum (MAY YTD)",#N/A,FALSE,"June YTD"}</definedName>
    <definedName name="aaaaa" hidden="1">{"det (May)",#N/A,FALSE,"June";"sum (MAY YTD)",#N/A,FALSE,"June YTD"}</definedName>
    <definedName name="abc" localSheetId="4" hidden="1">{"det (May)",#N/A,FALSE,"June";"sum (MAY YTD)",#N/A,FALSE,"June YTD"}</definedName>
    <definedName name="abc" localSheetId="2" hidden="1">{"det (May)",#N/A,FALSE,"June";"sum (MAY YTD)",#N/A,FALSE,"June YTD"}</definedName>
    <definedName name="abc" localSheetId="3" hidden="1">{"det (May)",#N/A,FALSE,"June";"sum (MAY YTD)",#N/A,FALSE,"June YTD"}</definedName>
    <definedName name="abc" localSheetId="0" hidden="1">{"det (May)",#N/A,FALSE,"June";"sum (MAY YTD)",#N/A,FALSE,"June YTD"}</definedName>
    <definedName name="abc" localSheetId="1" hidden="1">{"det (May)",#N/A,FALSE,"June";"sum (MAY YTD)",#N/A,FALSE,"June YTD"}</definedName>
    <definedName name="abc" hidden="1">{"det (May)",#N/A,FALSE,"June";"sum (MAY YTD)",#N/A,FALSE,"June YTD"}</definedName>
    <definedName name="ADA">#REF!</definedName>
    <definedName name="ADASAT">#REF!</definedName>
    <definedName name="add" localSheetId="4" hidden="1">{"det (May)",#N/A,FALSE,"June";"sum (MAY YTD)",#N/A,FALSE,"June YTD"}</definedName>
    <definedName name="add" localSheetId="2" hidden="1">{"det (May)",#N/A,FALSE,"June";"sum (MAY YTD)",#N/A,FALSE,"June YTD"}</definedName>
    <definedName name="add" localSheetId="3" hidden="1">{"det (May)",#N/A,FALSE,"June";"sum (MAY YTD)",#N/A,FALSE,"June YTD"}</definedName>
    <definedName name="add" localSheetId="0" hidden="1">{"det (May)",#N/A,FALSE,"June";"sum (MAY YTD)",#N/A,FALSE,"June YTD"}</definedName>
    <definedName name="add" localSheetId="1" hidden="1">{"det (May)",#N/A,FALSE,"June";"sum (MAY YTD)",#N/A,FALSE,"June YTD"}</definedName>
    <definedName name="add" hidden="1">{"det (May)",#N/A,FALSE,"June";"sum (MAY YTD)",#N/A,FALSE,"June YTD"}</definedName>
    <definedName name="addsa" localSheetId="4" hidden="1">{"det (May)",#N/A,FALSE,"June";"sum (MAY YTD)",#N/A,FALSE,"June YTD"}</definedName>
    <definedName name="addsa" localSheetId="2" hidden="1">{"det (May)",#N/A,FALSE,"June";"sum (MAY YTD)",#N/A,FALSE,"June YTD"}</definedName>
    <definedName name="addsa" localSheetId="3" hidden="1">{"det (May)",#N/A,FALSE,"June";"sum (MAY YTD)",#N/A,FALSE,"June YTD"}</definedName>
    <definedName name="addsa" localSheetId="0" hidden="1">{"det (May)",#N/A,FALSE,"June";"sum (MAY YTD)",#N/A,FALSE,"June YTD"}</definedName>
    <definedName name="addsa" localSheetId="1" hidden="1">{"det (May)",#N/A,FALSE,"June";"sum (MAY YTD)",#N/A,FALSE,"June YTD"}</definedName>
    <definedName name="addsa" hidden="1">{"det (May)",#N/A,FALSE,"June";"sum (MAY YTD)",#N/A,FALSE,"June YTD"}</definedName>
    <definedName name="aefes" localSheetId="4">#REF!</definedName>
    <definedName name="aefes" localSheetId="2">#REF!</definedName>
    <definedName name="aefes" localSheetId="3">#REF!</definedName>
    <definedName name="aefes">#REF!</definedName>
    <definedName name="aefesba" localSheetId="4">#REF!</definedName>
    <definedName name="aefesba">#REF!</definedName>
    <definedName name="aefesbk" localSheetId="4">#REF!</definedName>
    <definedName name="aefesbk">#REF!</definedName>
    <definedName name="AEFESCONSBS" localSheetId="8">#REF!</definedName>
    <definedName name="AEFESCONSBS" localSheetId="9">#REF!</definedName>
    <definedName name="AEFESCONSBS" localSheetId="0">#REF!</definedName>
    <definedName name="AEFESCONSBS" localSheetId="1">#REF!</definedName>
    <definedName name="AEFESCONSBS">#REF!</definedName>
    <definedName name="AEFESCONSCF" localSheetId="8">#REF!</definedName>
    <definedName name="AEFESCONSCF" localSheetId="9">#REF!</definedName>
    <definedName name="AEFESCONSCF" localSheetId="0">#REF!</definedName>
    <definedName name="AEFESCONSCF" localSheetId="1">#REF!</definedName>
    <definedName name="AEFESCONSCF">#REF!</definedName>
    <definedName name="AEFESCONSFCF" localSheetId="9">#REF!</definedName>
    <definedName name="AEFESCONSFCF" localSheetId="15">#REF!</definedName>
    <definedName name="AEFESCONSFCF" localSheetId="0">#REF!</definedName>
    <definedName name="AEFESCONSFCF" localSheetId="1">#REF!</definedName>
    <definedName name="AEFESCONSFCF">#REF!</definedName>
    <definedName name="AEFESCONSPL" localSheetId="8">#REF!</definedName>
    <definedName name="AEFESCONSPL" localSheetId="9">#REF!</definedName>
    <definedName name="AEFESCONSPL" localSheetId="0">#REF!</definedName>
    <definedName name="AEFESCONSPL" localSheetId="1">#REF!</definedName>
    <definedName name="AEFESCONSPL">#REF!</definedName>
    <definedName name="AEFESCONSPLPROF">#REF!</definedName>
    <definedName name="AEFESCONSPLRESTATED">#REF!</definedName>
    <definedName name="AEFESCONSPROPL" localSheetId="9">#REF!</definedName>
    <definedName name="AEFESCONSPROPL" localSheetId="15">#REF!</definedName>
    <definedName name="AEFESCONSPROPL" localSheetId="0">#REF!</definedName>
    <definedName name="AEFESCONSPROPL" localSheetId="1">#REF!</definedName>
    <definedName name="AEFESCONSPROPL">#REF!</definedName>
    <definedName name="aefesfya" localSheetId="4">#REF!</definedName>
    <definedName name="aefesfya" localSheetId="2">#REF!</definedName>
    <definedName name="aefesfya" localSheetId="3">#REF!</definedName>
    <definedName name="aefesfya">#REF!</definedName>
    <definedName name="aefesfyk" localSheetId="4">#REF!</definedName>
    <definedName name="aefesfyk">#REF!</definedName>
    <definedName name="aefesga" localSheetId="4">#REF!</definedName>
    <definedName name="aefesga">#REF!</definedName>
    <definedName name="aefesgyk" localSheetId="4">#REF!</definedName>
    <definedName name="aefesgyk">#REF!</definedName>
    <definedName name="ALLDATA2">OFFSET(#REF!,0,0,COUNTA(#REF!),52)</definedName>
    <definedName name="anadolucash" localSheetId="4">#REF!</definedName>
    <definedName name="anadolucash">#REF!</definedName>
    <definedName name="ANNA" localSheetId="4" hidden="1">{"det (May)",#N/A,FALSE,"June";"sum (MAY YTD)",#N/A,FALSE,"June YTD"}</definedName>
    <definedName name="ANNA" localSheetId="2" hidden="1">{"det (May)",#N/A,FALSE,"June";"sum (MAY YTD)",#N/A,FALSE,"June YTD"}</definedName>
    <definedName name="ANNA" localSheetId="3" hidden="1">{"det (May)",#N/A,FALSE,"June";"sum (MAY YTD)",#N/A,FALSE,"June YTD"}</definedName>
    <definedName name="ANNA" localSheetId="0" hidden="1">{"det (May)",#N/A,FALSE,"June";"sum (MAY YTD)",#N/A,FALSE,"June YTD"}</definedName>
    <definedName name="ANNA" localSheetId="1" hidden="1">{"det (May)",#N/A,FALSE,"June";"sum (MAY YTD)",#N/A,FALSE,"June YTD"}</definedName>
    <definedName name="ANNA" hidden="1">{"det (May)",#N/A,FALSE,"June";"sum (MAY YTD)",#N/A,FALSE,"June YTD"}</definedName>
    <definedName name="Approx_proceeds" localSheetId="4">#REF!</definedName>
    <definedName name="Approx_proceeds" localSheetId="2">#REF!</definedName>
    <definedName name="Approx_proceeds" localSheetId="3">#REF!</definedName>
    <definedName name="Approx_proceeds">#REF!</definedName>
    <definedName name="AS2DocOpenMode" hidden="1">"AS2DocumentEdit"</definedName>
    <definedName name="asdafaffasd" localSheetId="4" hidden="1">{"det (May)",#N/A,FALSE,"June";"sum (MAY YTD)",#N/A,FALSE,"June YTD"}</definedName>
    <definedName name="asdafaffasd" localSheetId="2" hidden="1">{"det (May)",#N/A,FALSE,"June";"sum (MAY YTD)",#N/A,FALSE,"June YTD"}</definedName>
    <definedName name="asdafaffasd" localSheetId="3" hidden="1">{"det (May)",#N/A,FALSE,"June";"sum (MAY YTD)",#N/A,FALSE,"June YTD"}</definedName>
    <definedName name="asdafaffasd" localSheetId="0" hidden="1">{"det (May)",#N/A,FALSE,"June";"sum (MAY YTD)",#N/A,FALSE,"June YTD"}</definedName>
    <definedName name="asdafaffasd" localSheetId="1" hidden="1">{"det (May)",#N/A,FALSE,"June";"sum (MAY YTD)",#N/A,FALSE,"June YTD"}</definedName>
    <definedName name="asdafaffasd" hidden="1">{"det (May)",#N/A,FALSE,"June";"sum (MAY YTD)",#N/A,FALSE,"June YTD"}</definedName>
    <definedName name="asdasd" localSheetId="4" hidden="1">{"det (May)",#N/A,FALSE,"June";"sum (MAY YTD)",#N/A,FALSE,"June YTD"}</definedName>
    <definedName name="asdasd" localSheetId="2" hidden="1">{"det (May)",#N/A,FALSE,"June";"sum (MAY YTD)",#N/A,FALSE,"June YTD"}</definedName>
    <definedName name="asdasd" localSheetId="3" hidden="1">{"det (May)",#N/A,FALSE,"June";"sum (MAY YTD)",#N/A,FALSE,"June YTD"}</definedName>
    <definedName name="asdasd" localSheetId="0" hidden="1">{"det (May)",#N/A,FALSE,"June";"sum (MAY YTD)",#N/A,FALSE,"June YTD"}</definedName>
    <definedName name="asdasd" localSheetId="1" hidden="1">{"det (May)",#N/A,FALSE,"June";"sum (MAY YTD)",#N/A,FALSE,"June YTD"}</definedName>
    <definedName name="asdasd" hidden="1">{"det (May)",#N/A,FALSE,"June";"sum (MAY YTD)",#N/A,FALSE,"June YTD"}</definedName>
    <definedName name="asdasdasddadadad" localSheetId="4" hidden="1">{"det (May)",#N/A,FALSE,"June";"sum (MAY YTD)",#N/A,FALSE,"June YTD"}</definedName>
    <definedName name="asdasdasddadadad" localSheetId="2" hidden="1">{"det (May)",#N/A,FALSE,"June";"sum (MAY YTD)",#N/A,FALSE,"June YTD"}</definedName>
    <definedName name="asdasdasddadadad" localSheetId="3" hidden="1">{"det (May)",#N/A,FALSE,"June";"sum (MAY YTD)",#N/A,FALSE,"June YTD"}</definedName>
    <definedName name="asdasdasddadadad" localSheetId="0" hidden="1">{"det (May)",#N/A,FALSE,"June";"sum (MAY YTD)",#N/A,FALSE,"June YTD"}</definedName>
    <definedName name="asdasdasddadadad" localSheetId="1" hidden="1">{"det (May)",#N/A,FALSE,"June";"sum (MAY YTD)",#N/A,FALSE,"June YTD"}</definedName>
    <definedName name="asdasdasddadadad" hidden="1">{"det (May)",#N/A,FALSE,"June";"sum (MAY YTD)",#N/A,FALSE,"June YTD"}</definedName>
    <definedName name="aslı" localSheetId="4" hidden="1">{"det (May)",#N/A,FALSE,"June";"sum (MAY YTD)",#N/A,FALSE,"June YTD"}</definedName>
    <definedName name="aslı" localSheetId="2" hidden="1">{"det (May)",#N/A,FALSE,"June";"sum (MAY YTD)",#N/A,FALSE,"June YTD"}</definedName>
    <definedName name="aslı" localSheetId="3" hidden="1">{"det (May)",#N/A,FALSE,"June";"sum (MAY YTD)",#N/A,FALSE,"June YTD"}</definedName>
    <definedName name="aslı" localSheetId="0" hidden="1">{"det (May)",#N/A,FALSE,"June";"sum (MAY YTD)",#N/A,FALSE,"June YTD"}</definedName>
    <definedName name="aslı" localSheetId="1" hidden="1">{"det (May)",#N/A,FALSE,"June";"sum (MAY YTD)",#N/A,FALSE,"June YTD"}</definedName>
    <definedName name="aslı" hidden="1">{"det (May)",#N/A,FALSE,"June";"sum (MAY YTD)",#N/A,FALSE,"June YTD"}</definedName>
    <definedName name="AY" localSheetId="0">#REF!</definedName>
    <definedName name="AY" localSheetId="1">#REF!</definedName>
    <definedName name="AY">#REF!</definedName>
    <definedName name="AYADI" localSheetId="4">#REF!</definedName>
    <definedName name="AYADI" localSheetId="9">#REF!</definedName>
    <definedName name="AYADI" localSheetId="2">#REF!</definedName>
    <definedName name="AYADI" localSheetId="3">#REF!</definedName>
    <definedName name="AYADI" localSheetId="0">#REF!</definedName>
    <definedName name="AYADI" localSheetId="1">#REF!</definedName>
    <definedName name="AYADI">#REF!</definedName>
    <definedName name="aylar" localSheetId="4">#REF!</definedName>
    <definedName name="aylar">#REF!</definedName>
    <definedName name="B">#REF!</definedName>
    <definedName name="B.TEFE" localSheetId="0">#REF!</definedName>
    <definedName name="B.TEFE" localSheetId="1">#REF!</definedName>
    <definedName name="B.TEFE">#REF!</definedName>
    <definedName name="B1_100" localSheetId="4">#REF!</definedName>
    <definedName name="B1_100" localSheetId="2">#REF!</definedName>
    <definedName name="B1_100" localSheetId="3">#REF!</definedName>
    <definedName name="B1_100">#REF!</definedName>
    <definedName name="B2_100" localSheetId="4">#REF!</definedName>
    <definedName name="B2_100" localSheetId="9">#REF!</definedName>
    <definedName name="B2_100" localSheetId="0">#REF!</definedName>
    <definedName name="B2_100" localSheetId="1">#REF!</definedName>
    <definedName name="B2_100">#REF!</definedName>
    <definedName name="B3_100" localSheetId="4">#REF!</definedName>
    <definedName name="B3_100" localSheetId="9">#REF!</definedName>
    <definedName name="B3_100">#REF!</definedName>
    <definedName name="Balance_Sheet" localSheetId="4">#REF!</definedName>
    <definedName name="Balance_Sheet">#REF!</definedName>
    <definedName name="beer_cola" localSheetId="4">#REF!</definedName>
    <definedName name="beer_cola" localSheetId="9">#REF!</definedName>
    <definedName name="beer_cola">#REF!</definedName>
    <definedName name="BILAN" localSheetId="4">#REF!</definedName>
    <definedName name="BILAN">#REF!</definedName>
    <definedName name="blb" localSheetId="4" hidden="1">{"det (May)",#N/A,FALSE,"June";"sum (MAY YTD)",#N/A,FALSE,"June YTD"}</definedName>
    <definedName name="blb" localSheetId="2" hidden="1">{"det (May)",#N/A,FALSE,"June";"sum (MAY YTD)",#N/A,FALSE,"June YTD"}</definedName>
    <definedName name="blb" localSheetId="3" hidden="1">{"det (May)",#N/A,FALSE,"June";"sum (MAY YTD)",#N/A,FALSE,"June YTD"}</definedName>
    <definedName name="blb" localSheetId="0" hidden="1">{"det (May)",#N/A,FALSE,"June";"sum (MAY YTD)",#N/A,FALSE,"June YTD"}</definedName>
    <definedName name="blb" localSheetId="1" hidden="1">{"det (May)",#N/A,FALSE,"June";"sum (MAY YTD)",#N/A,FALSE,"June YTD"}</definedName>
    <definedName name="blb" hidden="1">{"det (May)",#N/A,FALSE,"June";"sum (MAY YTD)",#N/A,FALSE,"June YTD"}</definedName>
    <definedName name="bn" localSheetId="4" hidden="1">{"det (May)",#N/A,FALSE,"June";"sum (MAY YTD)",#N/A,FALSE,"June YTD"}</definedName>
    <definedName name="bn" localSheetId="2" hidden="1">{"det (May)",#N/A,FALSE,"June";"sum (MAY YTD)",#N/A,FALSE,"June YTD"}</definedName>
    <definedName name="bn" localSheetId="3" hidden="1">{"det (May)",#N/A,FALSE,"June";"sum (MAY YTD)",#N/A,FALSE,"June YTD"}</definedName>
    <definedName name="bn" localSheetId="0" hidden="1">{"det (May)",#N/A,FALSE,"June";"sum (MAY YTD)",#N/A,FALSE,"June YTD"}</definedName>
    <definedName name="bn" localSheetId="1" hidden="1">{"det (May)",#N/A,FALSE,"June";"sum (MAY YTD)",#N/A,FALSE,"June YTD"}</definedName>
    <definedName name="bn" hidden="1">{"det (May)",#N/A,FALSE,"June";"sum (MAY YTD)",#N/A,FALSE,"June YTD"}</definedName>
    <definedName name="bnmnbm" localSheetId="4" hidden="1">{"det (May)",#N/A,FALSE,"June";"sum (MAY YTD)",#N/A,FALSE,"June YTD"}</definedName>
    <definedName name="bnmnbm" localSheetId="2" hidden="1">{"det (May)",#N/A,FALSE,"June";"sum (MAY YTD)",#N/A,FALSE,"June YTD"}</definedName>
    <definedName name="bnmnbm" localSheetId="3" hidden="1">{"det (May)",#N/A,FALSE,"June";"sum (MAY YTD)",#N/A,FALSE,"June YTD"}</definedName>
    <definedName name="bnmnbm" localSheetId="0" hidden="1">{"det (May)",#N/A,FALSE,"June";"sum (MAY YTD)",#N/A,FALSE,"June YTD"}</definedName>
    <definedName name="bnmnbm" localSheetId="1" hidden="1">{"det (May)",#N/A,FALSE,"June";"sum (MAY YTD)",#N/A,FALSE,"June YTD"}</definedName>
    <definedName name="bnmnbm" hidden="1">{"det (May)",#N/A,FALSE,"June";"sum (MAY YTD)",#N/A,FALSE,"June YTD"}</definedName>
    <definedName name="bnmv" localSheetId="4" hidden="1">{"det (May)",#N/A,FALSE,"June";"sum (MAY YTD)",#N/A,FALSE,"June YTD"}</definedName>
    <definedName name="bnmv" localSheetId="2" hidden="1">{"det (May)",#N/A,FALSE,"June";"sum (MAY YTD)",#N/A,FALSE,"June YTD"}</definedName>
    <definedName name="bnmv" localSheetId="3" hidden="1">{"det (May)",#N/A,FALSE,"June";"sum (MAY YTD)",#N/A,FALSE,"June YTD"}</definedName>
    <definedName name="bnmv" localSheetId="0" hidden="1">{"det (May)",#N/A,FALSE,"June";"sum (MAY YTD)",#N/A,FALSE,"June YTD"}</definedName>
    <definedName name="bnmv" localSheetId="1" hidden="1">{"det (May)",#N/A,FALSE,"June";"sum (MAY YTD)",#N/A,FALSE,"June YTD"}</definedName>
    <definedName name="bnmv" hidden="1">{"det (May)",#N/A,FALSE,"June";"sum (MAY YTD)",#N/A,FALSE,"June YTD"}</definedName>
    <definedName name="book" localSheetId="4" hidden="1">{"det (May)",#N/A,FALSE,"June";"sum (MAY YTD)",#N/A,FALSE,"June YTD"}</definedName>
    <definedName name="book" localSheetId="2" hidden="1">{"det (May)",#N/A,FALSE,"June";"sum (MAY YTD)",#N/A,FALSE,"June YTD"}</definedName>
    <definedName name="book" localSheetId="3" hidden="1">{"det (May)",#N/A,FALSE,"June";"sum (MAY YTD)",#N/A,FALSE,"June YTD"}</definedName>
    <definedName name="book" localSheetId="0" hidden="1">{"det (May)",#N/A,FALSE,"June";"sum (MAY YTD)",#N/A,FALSE,"June YTD"}</definedName>
    <definedName name="book" localSheetId="1" hidden="1">{"det (May)",#N/A,FALSE,"June";"sum (MAY YTD)",#N/A,FALSE,"June YTD"}</definedName>
    <definedName name="book" hidden="1">{"det (May)",#N/A,FALSE,"June";"sum (MAY YTD)",#N/A,FALSE,"June YTD"}</definedName>
    <definedName name="BOTMHR01" localSheetId="4">#REF!</definedName>
    <definedName name="BOTMHR01" localSheetId="2">#REF!</definedName>
    <definedName name="BOTMHR01" localSheetId="3">#REF!</definedName>
    <definedName name="BOTMHR01">#REF!</definedName>
    <definedName name="bp">#REF!</definedName>
    <definedName name="BRCDAT" localSheetId="9">#REF!</definedName>
    <definedName name="BRCDAT" localSheetId="0">#REF!</definedName>
    <definedName name="BRCDAT" localSheetId="1">#REF!</definedName>
    <definedName name="BRCDAT">#REF!</definedName>
    <definedName name="BREWMHR01" localSheetId="4">#REF!</definedName>
    <definedName name="BREWMHR01" localSheetId="2">#REF!</definedName>
    <definedName name="BREWMHR01" localSheetId="3">#REF!</definedName>
    <definedName name="BREWMHR01">#REF!</definedName>
    <definedName name="BREWMHRLE" localSheetId="4">#REF!</definedName>
    <definedName name="BREWMHRLE">#REF!</definedName>
    <definedName name="BREWVOL01" localSheetId="4">#REF!</definedName>
    <definedName name="BREWVOL01">#REF!</definedName>
    <definedName name="BREWVOLLE" localSheetId="4">#REF!</definedName>
    <definedName name="BREWVOLLE">#REF!</definedName>
    <definedName name="BS" localSheetId="4">#REF!</definedName>
    <definedName name="BS">#REF!</definedName>
    <definedName name="BS_Detay" localSheetId="4">#REF!</definedName>
    <definedName name="BS_Detay">#REF!</definedName>
    <definedName name="butce_ay" localSheetId="4">#REF!</definedName>
    <definedName name="butce_ay">#REF!</definedName>
    <definedName name="butce_kum" localSheetId="4">#REF!</definedName>
    <definedName name="butce_kum">#REF!</definedName>
    <definedName name="BUTCEAYLIK">#REF!</definedName>
    <definedName name="BUTCEKUMUL">#REF!</definedName>
    <definedName name="BUTCETLAYLIK">#REF!</definedName>
    <definedName name="BUTCEUSDAYLIK">#REF!</definedName>
    <definedName name="BUTCEUSDKUMULE">#REF!</definedName>
    <definedName name="BY" localSheetId="4">#REF!</definedName>
    <definedName name="BY" localSheetId="9">#REF!</definedName>
    <definedName name="BY" localSheetId="2">#REF!</definedName>
    <definedName name="BY" localSheetId="3">#REF!</definedName>
    <definedName name="BY" localSheetId="0">#REF!</definedName>
    <definedName name="BY" localSheetId="1">#REF!</definedName>
    <definedName name="BY">#REF!</definedName>
    <definedName name="BYBILANCO">#REF!</definedName>
    <definedName name="BYKUM">#REF!</definedName>
    <definedName name="BYLITRE">#REF!</definedName>
    <definedName name="BYSalesCC" localSheetId="4">#REF!</definedName>
    <definedName name="BYSalesCC" localSheetId="9">#REF!</definedName>
    <definedName name="BYSalesCC" localSheetId="2">#REF!</definedName>
    <definedName name="BYSalesCC" localSheetId="3">#REF!</definedName>
    <definedName name="BYSalesCC" localSheetId="0">#REF!</definedName>
    <definedName name="BYSalesCC" localSheetId="1">#REF!</definedName>
    <definedName name="BYSalesCC">#REF!</definedName>
    <definedName name="CARIYILPARASI" localSheetId="4">#REF!</definedName>
    <definedName name="CARIYILPARASI" localSheetId="9">#REF!</definedName>
    <definedName name="CARIYILPARASI">#REF!</definedName>
    <definedName name="cash" localSheetId="4">#REF!</definedName>
    <definedName name="cash" localSheetId="9">#REF!</definedName>
    <definedName name="cash">#REF!</definedName>
    <definedName name="CashInflowConsol">#REF!</definedName>
    <definedName name="CASKMHR01" localSheetId="4">#REF!</definedName>
    <definedName name="CASKMHR01" localSheetId="2">#REF!</definedName>
    <definedName name="CASKMHR01" localSheetId="3">#REF!</definedName>
    <definedName name="CASKMHR01">#REF!</definedName>
    <definedName name="CASKMHRLE" localSheetId="4">#REF!</definedName>
    <definedName name="CASKMHRLE">#REF!</definedName>
    <definedName name="CASKVOL01" localSheetId="4">#REF!</definedName>
    <definedName name="CASKVOL01">#REF!</definedName>
    <definedName name="CASKVOLLE" localSheetId="4">#REF!</definedName>
    <definedName name="CASKVOLLE">#REF!</definedName>
    <definedName name="CCBTBSALL">#REF!</definedName>
    <definedName name="CCBTBSUSALL">#REF!</definedName>
    <definedName name="CCBTCFALL">#REF!</definedName>
    <definedName name="CCBTCFUSALL">#REF!</definedName>
    <definedName name="CCBTIFRSAY">#REF!</definedName>
    <definedName name="CCBTIFRSPY">#REF!</definedName>
    <definedName name="CCBTPLALL">#REF!</definedName>
    <definedName name="CCBTPLBUDALL">#REF!</definedName>
    <definedName name="CCBTUSPLALL">#REF!</definedName>
    <definedName name="CCBTUSPLBUDALL">#REF!</definedName>
    <definedName name="cccc" localSheetId="4" hidden="1">{"det (May)",#N/A,FALSE,"June";"sum (MAY YTD)",#N/A,FALSE,"June YTD"}</definedName>
    <definedName name="cccc" localSheetId="2" hidden="1">{"det (May)",#N/A,FALSE,"June";"sum (MAY YTD)",#N/A,FALSE,"June YTD"}</definedName>
    <definedName name="cccc" localSheetId="3" hidden="1">{"det (May)",#N/A,FALSE,"June";"sum (MAY YTD)",#N/A,FALSE,"June YTD"}</definedName>
    <definedName name="cccc" localSheetId="0" hidden="1">{"det (May)",#N/A,FALSE,"June";"sum (MAY YTD)",#N/A,FALSE,"June YTD"}</definedName>
    <definedName name="cccc" localSheetId="1" hidden="1">{"det (May)",#N/A,FALSE,"June";"sum (MAY YTD)",#N/A,FALSE,"June YTD"}</definedName>
    <definedName name="cccc" hidden="1">{"det (May)",#N/A,FALSE,"June";"sum (MAY YTD)",#N/A,FALSE,"June YTD"}</definedName>
    <definedName name="CCIBS" localSheetId="9">#REF!</definedName>
    <definedName name="CCIBS" localSheetId="15">#REF!</definedName>
    <definedName name="CCIBS" localSheetId="0">#REF!</definedName>
    <definedName name="CCIBS" localSheetId="1">#REF!</definedName>
    <definedName name="CCIBS">#REF!</definedName>
    <definedName name="CCICF" localSheetId="9">#REF!</definedName>
    <definedName name="CCICF" localSheetId="15">#REF!</definedName>
    <definedName name="CCICF" localSheetId="0">#REF!</definedName>
    <definedName name="CCICF" localSheetId="1">#REF!</definedName>
    <definedName name="CCICF">#REF!</definedName>
    <definedName name="CCICONSBS" localSheetId="8">#REF!</definedName>
    <definedName name="CCICONSBS" localSheetId="9">#REF!</definedName>
    <definedName name="CCICONSBS" localSheetId="0">#REF!</definedName>
    <definedName name="CCICONSBS" localSheetId="1">#REF!</definedName>
    <definedName name="CCICONSBS">#REF!</definedName>
    <definedName name="CCICONSCF" localSheetId="8">#REF!</definedName>
    <definedName name="CCICONSCF" localSheetId="9">#REF!</definedName>
    <definedName name="CCICONSCF" localSheetId="0">#REF!</definedName>
    <definedName name="CCICONSCF" localSheetId="1">#REF!</definedName>
    <definedName name="CCICONSCF">#REF!</definedName>
    <definedName name="CCICONSFCF" localSheetId="9">#REF!</definedName>
    <definedName name="CCICONSFCF" localSheetId="15">#REF!</definedName>
    <definedName name="CCICONSFCF" localSheetId="0">#REF!</definedName>
    <definedName name="CCICONSFCF" localSheetId="1">#REF!</definedName>
    <definedName name="CCICONSFCF">#REF!</definedName>
    <definedName name="CCICONSPL" localSheetId="8">#REF!</definedName>
    <definedName name="CCICONSPL" localSheetId="9">#REF!</definedName>
    <definedName name="CCICONSPL" localSheetId="0">'[5]CCICONS PL'!$D$2:$EG$101</definedName>
    <definedName name="CCICONSPL" localSheetId="1">'[5]CCICONS PL'!$D$2:$EG$101</definedName>
    <definedName name="CCICONSPL">#REF!</definedName>
    <definedName name="CCICONSPLRESTATED">#REF!</definedName>
    <definedName name="CCICONSPROPL" localSheetId="9">#REF!</definedName>
    <definedName name="CCICONSPROPL" localSheetId="15">#REF!</definedName>
    <definedName name="CCICONSPROPL" localSheetId="0">#REF!</definedName>
    <definedName name="CCICONSPROPL" localSheetId="1">#REF!</definedName>
    <definedName name="CCICONSPROPL">#REF!</definedName>
    <definedName name="CCIFCF" localSheetId="9">#REF!</definedName>
    <definedName name="CCIFCF" localSheetId="15">#REF!</definedName>
    <definedName name="CCIFCF" localSheetId="0">#REF!</definedName>
    <definedName name="CCIFCF" localSheetId="1">#REF!</definedName>
    <definedName name="CCIFCF">#REF!</definedName>
    <definedName name="CCIINTBS" localSheetId="0">#REF!</definedName>
    <definedName name="CCIINTBS" localSheetId="1">#REF!</definedName>
    <definedName name="CCIINTBS">#REF!</definedName>
    <definedName name="CCIINTCF" localSheetId="0">#REF!</definedName>
    <definedName name="CCIINTCF" localSheetId="1">#REF!</definedName>
    <definedName name="CCIINTCF">#REF!</definedName>
    <definedName name="CCIINTPL" localSheetId="0">#REF!</definedName>
    <definedName name="CCIINTPL" localSheetId="1">#REF!</definedName>
    <definedName name="CCIINTPL">#REF!</definedName>
    <definedName name="CCIJV" localSheetId="4">#REF!</definedName>
    <definedName name="CCIJV" localSheetId="2">#REF!</definedName>
    <definedName name="CCIJV" localSheetId="3">#REF!</definedName>
    <definedName name="CCIJV">#REF!</definedName>
    <definedName name="CCIJVEX" localSheetId="4">#REF!</definedName>
    <definedName name="CCIJVEX">#REF!</definedName>
    <definedName name="CCIPL" localSheetId="9">#REF!</definedName>
    <definedName name="CCIPL" localSheetId="15">#REF!</definedName>
    <definedName name="CCIPL">#REF!</definedName>
    <definedName name="CCITRBS" localSheetId="0">#REF!</definedName>
    <definedName name="CCITRBS" localSheetId="1">#REF!</definedName>
    <definedName name="CCITRBS">#REF!</definedName>
    <definedName name="CCITRCF" localSheetId="0">#REF!</definedName>
    <definedName name="CCITRCF" localSheetId="1">#REF!</definedName>
    <definedName name="CCITRCF">#REF!</definedName>
    <definedName name="CCITRPL" localSheetId="0">#REF!</definedName>
    <definedName name="CCITRPL" localSheetId="1">#REF!</definedName>
    <definedName name="CCITRPL">#REF!</definedName>
    <definedName name="CheckArea" localSheetId="9">#REF!</definedName>
    <definedName name="CheckArea" localSheetId="0">#REF!</definedName>
    <definedName name="CheckArea" localSheetId="1">#REF!</definedName>
    <definedName name="CheckArea">#REF!</definedName>
    <definedName name="CheckList" localSheetId="9">#REF!</definedName>
    <definedName name="CheckList" localSheetId="0">#REF!</definedName>
    <definedName name="CheckList" localSheetId="1">#REF!</definedName>
    <definedName name="CheckList">#REF!</definedName>
    <definedName name="Chk_Col1" localSheetId="9">#REF!</definedName>
    <definedName name="Chk_Col1" localSheetId="0">#REF!</definedName>
    <definedName name="Chk_Col1" localSheetId="1">#REF!</definedName>
    <definedName name="Chk_Col1">#REF!</definedName>
    <definedName name="Chk_DescCol" localSheetId="9">#REF!</definedName>
    <definedName name="Chk_DescCol">#REF!</definedName>
    <definedName name="Chk_HDescCol" localSheetId="9">#REF!</definedName>
    <definedName name="Chk_HDescCol">#REF!</definedName>
    <definedName name="Chk_IdCol" localSheetId="9">#REF!</definedName>
    <definedName name="Chk_IdCol">#REF!</definedName>
    <definedName name="Chk_ItCol" localSheetId="9">#REF!</definedName>
    <definedName name="Chk_ItCol">#REF!</definedName>
    <definedName name="Chk_Op_Col1" localSheetId="9">#REF!</definedName>
    <definedName name="Chk_Op_Col1">#REF!</definedName>
    <definedName name="Chk_Op_DescCol" localSheetId="9">#REF!</definedName>
    <definedName name="Chk_Op_DescCol">#REF!</definedName>
    <definedName name="Chk_Op_HdescCol" localSheetId="9">#REF!</definedName>
    <definedName name="Chk_Op_HdescCol">#REF!</definedName>
    <definedName name="Chk_Op_IdCol" localSheetId="9">#REF!</definedName>
    <definedName name="Chk_Op_IdCol">#REF!</definedName>
    <definedName name="Chk_Op_ItCol" localSheetId="9">#REF!</definedName>
    <definedName name="Chk_Op_ItCol">#REF!</definedName>
    <definedName name="clr" localSheetId="4">#REF!</definedName>
    <definedName name="clr" localSheetId="2">#REF!</definedName>
    <definedName name="clr" localSheetId="3">#REF!</definedName>
    <definedName name="clr">#REF!</definedName>
    <definedName name="coef" localSheetId="4">#REF!</definedName>
    <definedName name="coef" localSheetId="2">#REF!</definedName>
    <definedName name="coef" localSheetId="3">#REF!</definedName>
    <definedName name="coef">#REF!</definedName>
    <definedName name="cogs" localSheetId="4">#REF!</definedName>
    <definedName name="cogs" localSheetId="9">#REF!</definedName>
    <definedName name="cogs">#REF!</definedName>
    <definedName name="col1_dif_item" localSheetId="9">#REF!</definedName>
    <definedName name="col1_dif_item">#REF!</definedName>
    <definedName name="cop" localSheetId="4">#REF!</definedName>
    <definedName name="cop" localSheetId="9">#REF!</definedName>
    <definedName name="cop">#REF!</definedName>
    <definedName name="Cost" localSheetId="4">#REF!</definedName>
    <definedName name="Cost" localSheetId="9">#REF!</definedName>
    <definedName name="Cost">#REF!</definedName>
    <definedName name="Country" localSheetId="4">#REF!</definedName>
    <definedName name="Country" localSheetId="9">#REF!</definedName>
    <definedName name="Country">#REF!</definedName>
    <definedName name="cr">#REF!</definedName>
    <definedName name="cr\" localSheetId="4">#REF!</definedName>
    <definedName name="cr\" localSheetId="9">#REF!</definedName>
    <definedName name="cr\" localSheetId="2">#REF!</definedName>
    <definedName name="cr\" localSheetId="3">#REF!</definedName>
    <definedName name="cr\" localSheetId="0">#REF!</definedName>
    <definedName name="cr\" localSheetId="1">#REF!</definedName>
    <definedName name="cr\">#REF!</definedName>
    <definedName name="_xlnm.Criteria" localSheetId="4">#REF!</definedName>
    <definedName name="_xlnm.Criteria" localSheetId="9">#REF!</definedName>
    <definedName name="_xlnm.Criteria">#REF!</definedName>
    <definedName name="CUR">#REF!</definedName>
    <definedName name="CurrInMio">#REF!</definedName>
    <definedName name="ÇALKONTROL">#REF!</definedName>
    <definedName name="D">#REF!</definedName>
    <definedName name="D_100" localSheetId="4">#REF!</definedName>
    <definedName name="D_100" localSheetId="9">#REF!</definedName>
    <definedName name="D_100" localSheetId="2">#REF!</definedName>
    <definedName name="D_100" localSheetId="3">#REF!</definedName>
    <definedName name="D_100" localSheetId="0">#REF!</definedName>
    <definedName name="D_100" localSheetId="1">#REF!</definedName>
    <definedName name="D_100">#REF!</definedName>
    <definedName name="D_Gross_Sales_1998B" localSheetId="9">#REF!</definedName>
    <definedName name="D_Gross_Sales_1998B">#REF!</definedName>
    <definedName name="D_Gross_Sales_1998E" localSheetId="9">#REF!</definedName>
    <definedName name="D_Gross_Sales_1998E">#REF!</definedName>
    <definedName name="D_Gross_Sales_1999P" localSheetId="9">#REF!</definedName>
    <definedName name="D_Gross_Sales_1999P">#REF!</definedName>
    <definedName name="D_Gross_Sales_2000P" localSheetId="9">#REF!</definedName>
    <definedName name="D_Gross_Sales_2000P">#REF!</definedName>
    <definedName name="D_Gross_Sales_2001P" localSheetId="9">#REF!</definedName>
    <definedName name="D_Gross_Sales_2001P">#REF!</definedName>
    <definedName name="D_Gross_Sales_2002P" localSheetId="9">#REF!</definedName>
    <definedName name="D_Gross_Sales_2002P">#REF!</definedName>
    <definedName name="D_Gross_Sales_2003P" localSheetId="9">#REF!</definedName>
    <definedName name="D_Gross_Sales_2003P">#REF!</definedName>
    <definedName name="DATA" localSheetId="4">#REF!</definedName>
    <definedName name="DATA" localSheetId="9">#REF!</definedName>
    <definedName name="DATA">#REF!</definedName>
    <definedName name="_xlnm.Database" localSheetId="4">#REF!</definedName>
    <definedName name="_xlnm.Database" localSheetId="9">#REF!</definedName>
    <definedName name="_xlnm.Database">#REF!</definedName>
    <definedName name="Daten2" localSheetId="9">#REF!</definedName>
    <definedName name="Daten2">#REF!</definedName>
    <definedName name="DBASE" localSheetId="9">#REF!</definedName>
    <definedName name="DBASE">#REF!</definedName>
    <definedName name="DC" localSheetId="9">#REF!</definedName>
    <definedName name="DC">#REF!</definedName>
    <definedName name="dd" localSheetId="9">#REF!</definedName>
    <definedName name="dd">#REF!</definedName>
    <definedName name="DEFERRED_TAX" localSheetId="4">#REF!</definedName>
    <definedName name="DEFERRED_TAX">#REF!</definedName>
    <definedName name="Desc_chk_col1" localSheetId="9">#REF!</definedName>
    <definedName name="Desc_chk_col1" localSheetId="0">#REF!</definedName>
    <definedName name="Desc_chk_col1" localSheetId="1">#REF!</definedName>
    <definedName name="Desc_chk_col1">#REF!</definedName>
    <definedName name="desc_chk_desccol" localSheetId="9">#REF!</definedName>
    <definedName name="desc_chk_desccol" localSheetId="0">#REF!</definedName>
    <definedName name="desc_chk_desccol" localSheetId="1">#REF!</definedName>
    <definedName name="desc_chk_desccol">#REF!</definedName>
    <definedName name="desc_chk_idcol" localSheetId="9">#REF!</definedName>
    <definedName name="desc_chk_idcol" localSheetId="0">#REF!</definedName>
    <definedName name="desc_chk_idcol" localSheetId="1">#REF!</definedName>
    <definedName name="desc_chk_idcol">#REF!</definedName>
    <definedName name="desc_chk_itcol" localSheetId="9">#REF!</definedName>
    <definedName name="desc_chk_itcol">#REF!</definedName>
    <definedName name="desc_chk_op_desccol" localSheetId="9">#REF!</definedName>
    <definedName name="desc_chk_op_desccol">#REF!</definedName>
    <definedName name="desc_chk_op_itcol" localSheetId="9">#REF!</definedName>
    <definedName name="desc_chk_op_itcol">#REF!</definedName>
    <definedName name="desc_Col1" localSheetId="9">#REF!</definedName>
    <definedName name="desc_Col1">#REF!</definedName>
    <definedName name="desc_Col2" localSheetId="9">#REF!</definedName>
    <definedName name="desc_Col2">#REF!</definedName>
    <definedName name="desc_Col3" localSheetId="9">#REF!</definedName>
    <definedName name="desc_Col3">#REF!</definedName>
    <definedName name="desc_Col4" localSheetId="9">#REF!</definedName>
    <definedName name="desc_Col4">#REF!</definedName>
    <definedName name="desc_Col5" localSheetId="9">#REF!</definedName>
    <definedName name="desc_Col5">#REF!</definedName>
    <definedName name="Desc_fncol" localSheetId="9">#REF!</definedName>
    <definedName name="Desc_fncol">#REF!</definedName>
    <definedName name="Desc_hfncol" localSheetId="9">#REF!</definedName>
    <definedName name="Desc_hfncol">#REF!</definedName>
    <definedName name="Desc_idcol" localSheetId="9">#REF!</definedName>
    <definedName name="Desc_idcol">#REF!</definedName>
    <definedName name="Desc_itcol" localSheetId="9">#REF!</definedName>
    <definedName name="Desc_itcol">#REF!</definedName>
    <definedName name="df" localSheetId="4" hidden="1">{"det (May)",#N/A,FALSE,"June";"sum (MAY YTD)",#N/A,FALSE,"June YTD"}</definedName>
    <definedName name="df" localSheetId="2" hidden="1">{"det (May)",#N/A,FALSE,"June";"sum (MAY YTD)",#N/A,FALSE,"June YTD"}</definedName>
    <definedName name="df" localSheetId="3" hidden="1">{"det (May)",#N/A,FALSE,"June";"sum (MAY YTD)",#N/A,FALSE,"June YTD"}</definedName>
    <definedName name="df" localSheetId="0" hidden="1">{"det (May)",#N/A,FALSE,"June";"sum (MAY YTD)",#N/A,FALSE,"June YTD"}</definedName>
    <definedName name="df" localSheetId="1" hidden="1">{"det (May)",#N/A,FALSE,"June";"sum (MAY YTD)",#N/A,FALSE,"June YTD"}</definedName>
    <definedName name="df" hidden="1">{"det (May)",#N/A,FALSE,"June";"sum (MAY YTD)",#N/A,FALSE,"June YTD"}</definedName>
    <definedName name="dfds" localSheetId="4" hidden="1">{"det (May)",#N/A,FALSE,"June";"sum (MAY YTD)",#N/A,FALSE,"June YTD"}</definedName>
    <definedName name="dfds" localSheetId="2" hidden="1">{"det (May)",#N/A,FALSE,"June";"sum (MAY YTD)",#N/A,FALSE,"June YTD"}</definedName>
    <definedName name="dfds" localSheetId="3" hidden="1">{"det (May)",#N/A,FALSE,"June";"sum (MAY YTD)",#N/A,FALSE,"June YTD"}</definedName>
    <definedName name="dfds" localSheetId="0" hidden="1">{"det (May)",#N/A,FALSE,"June";"sum (MAY YTD)",#N/A,FALSE,"June YTD"}</definedName>
    <definedName name="dfds" localSheetId="1" hidden="1">{"det (May)",#N/A,FALSE,"June";"sum (MAY YTD)",#N/A,FALSE,"June YTD"}</definedName>
    <definedName name="dfds" hidden="1">{"det (May)",#N/A,FALSE,"June";"sum (MAY YTD)",#N/A,FALSE,"June YTD"}</definedName>
    <definedName name="dfsdfsf" localSheetId="4">#REF!</definedName>
    <definedName name="dfsdfsf" localSheetId="2">#REF!</definedName>
    <definedName name="dfsdfsf" localSheetId="3">#REF!</definedName>
    <definedName name="dfsdfsf">#REF!</definedName>
    <definedName name="DIFFERENCE_AFTER_RATIOS" localSheetId="4">#REF!</definedName>
    <definedName name="DIFFERENCE_AFTER_RATIOS">#REF!</definedName>
    <definedName name="DIREKTORF2003">#REF!</definedName>
    <definedName name="DIV_EURCountry" localSheetId="4">#REF!</definedName>
    <definedName name="DIV_EURCountry" localSheetId="9">#REF!</definedName>
    <definedName name="DIV_EURCountry" localSheetId="2">#REF!</definedName>
    <definedName name="DIV_EURCountry" localSheetId="3">#REF!</definedName>
    <definedName name="DIV_EURCountry" localSheetId="0">#REF!</definedName>
    <definedName name="DIV_EURCountry" localSheetId="1">#REF!</definedName>
    <definedName name="DIV_EURCountry">#REF!</definedName>
    <definedName name="DIV_EURExercise" localSheetId="4">#REF!</definedName>
    <definedName name="DIV_EURExercise" localSheetId="9">#REF!</definedName>
    <definedName name="DIV_EURExercise">#REF!</definedName>
    <definedName name="DIV_EURPlant" localSheetId="4">#REF!</definedName>
    <definedName name="DIV_EURPlant" localSheetId="9">#REF!</definedName>
    <definedName name="DIV_EURPlant">#REF!</definedName>
    <definedName name="DIV_EURPlantNo" localSheetId="4">#REF!</definedName>
    <definedName name="DIV_EURPlantNo" localSheetId="9">#REF!</definedName>
    <definedName name="DIV_EURPlantNo">#REF!</definedName>
    <definedName name="DIV_OTHERCountry" localSheetId="4">#REF!</definedName>
    <definedName name="DIV_OTHERCountry" localSheetId="9">#REF!</definedName>
    <definedName name="DIV_OTHERCountry">#REF!</definedName>
    <definedName name="DIV_OTHERExercise" localSheetId="4">#REF!</definedName>
    <definedName name="DIV_OTHERExercise" localSheetId="9">#REF!</definedName>
    <definedName name="DIV_OTHERExercise">#REF!</definedName>
    <definedName name="DIV_OTHERPlant" localSheetId="4">#REF!</definedName>
    <definedName name="DIV_OTHERPlant" localSheetId="9">#REF!</definedName>
    <definedName name="DIV_OTHERPlant">#REF!</definedName>
    <definedName name="DIV_OTHERPlantNo" localSheetId="4">#REF!</definedName>
    <definedName name="DIV_OTHERPlantNo" localSheetId="9">#REF!</definedName>
    <definedName name="DIV_OTHERPlantNo">#REF!</definedName>
    <definedName name="Difference_in_Interests_NetOff" localSheetId="9">#REF!</definedName>
    <definedName name="Difference_in_Interests_NetOff">#REF!</definedName>
    <definedName name="DivAfterRate" localSheetId="4">#REF!</definedName>
    <definedName name="DivAfterRate" localSheetId="9">#REF!</definedName>
    <definedName name="DivAfterRate">#REF!</definedName>
    <definedName name="DivAvRate1" localSheetId="4">#REF!</definedName>
    <definedName name="DivAvRate1" localSheetId="9">#REF!</definedName>
    <definedName name="DivAvRate1">#REF!</definedName>
    <definedName name="DivAvRate2" localSheetId="4">#REF!</definedName>
    <definedName name="DivAvRate2" localSheetId="9">#REF!</definedName>
    <definedName name="DivAvRate2">#REF!</definedName>
    <definedName name="DivAvRate3" localSheetId="4">#REF!</definedName>
    <definedName name="DivAvRate3" localSheetId="9">#REF!</definedName>
    <definedName name="DivAvRate3">#REF!</definedName>
    <definedName name="DivBefore" localSheetId="4">#REF!</definedName>
    <definedName name="DivBefore" localSheetId="9">#REF!</definedName>
    <definedName name="DivBefore">#REF!</definedName>
    <definedName name="DivBudgetRate" localSheetId="4">#REF!</definedName>
    <definedName name="DivBudgetRate" localSheetId="9">#REF!</definedName>
    <definedName name="DivBudgetRate">#REF!</definedName>
    <definedName name="divestiture">#REF!</definedName>
    <definedName name="DivLERate" localSheetId="4">#REF!</definedName>
    <definedName name="DivLERate" localSheetId="9">#REF!</definedName>
    <definedName name="DivLERate" localSheetId="2">#REF!</definedName>
    <definedName name="DivLERate" localSheetId="3">#REF!</definedName>
    <definedName name="DivLERate" localSheetId="0">#REF!</definedName>
    <definedName name="DivLERate" localSheetId="1">#REF!</definedName>
    <definedName name="DivLERate">#REF!</definedName>
    <definedName name="DOKUZ" localSheetId="9">#REF!</definedName>
    <definedName name="DOKUZ">#REF!</definedName>
    <definedName name="dsad" localSheetId="9">#REF!</definedName>
    <definedName name="dsad">#REF!</definedName>
    <definedName name="dss" localSheetId="9">#REF!</definedName>
    <definedName name="dss">#REF!</definedName>
    <definedName name="E1_100" localSheetId="4">#REF!</definedName>
    <definedName name="E1_100">#REF!</definedName>
    <definedName name="E2_100" localSheetId="4">#REF!</definedName>
    <definedName name="E2_100" localSheetId="9">#REF!</definedName>
    <definedName name="E2_100">#REF!</definedName>
    <definedName name="EBGBSALL">#REF!</definedName>
    <definedName name="EBGCFALL">#REF!</definedName>
    <definedName name="EBGIFRSAY">#REF!</definedName>
    <definedName name="EBGIFRSBY">#REF!</definedName>
    <definedName name="EBGIFRSPY">#REF!</definedName>
    <definedName name="EBGPLALL">#REF!</definedName>
    <definedName name="EBGPLBUDALL">#REF!</definedName>
    <definedName name="EBIAY">#REF!</definedName>
    <definedName name="EBIBS" localSheetId="8">#REF!</definedName>
    <definedName name="EBIBS" localSheetId="9">#REF!</definedName>
    <definedName name="EBIBS" localSheetId="0">#REF!</definedName>
    <definedName name="EBIBS" localSheetId="1">#REF!</definedName>
    <definedName name="EBIBS">#REF!</definedName>
    <definedName name="EBIBSALL">#REF!</definedName>
    <definedName name="EBIBY">#REF!</definedName>
    <definedName name="EBICF" localSheetId="8">#REF!</definedName>
    <definedName name="EBICF" localSheetId="9">#REF!</definedName>
    <definedName name="EBICF" localSheetId="0">#REF!</definedName>
    <definedName name="EBICF" localSheetId="1">#REF!</definedName>
    <definedName name="EBICF">#REF!</definedName>
    <definedName name="EBICFALL">#REF!</definedName>
    <definedName name="EBIFCF" localSheetId="9">#REF!</definedName>
    <definedName name="EBIFCF" localSheetId="15">#REF!</definedName>
    <definedName name="EBIFCF" localSheetId="0">#REF!</definedName>
    <definedName name="EBIFCF" localSheetId="1">#REF!</definedName>
    <definedName name="EBIFCF">#REF!</definedName>
    <definedName name="EBIPL" localSheetId="8">#REF!</definedName>
    <definedName name="EBIPL" localSheetId="4">#REF!</definedName>
    <definedName name="EBIPL" localSheetId="9">#REF!</definedName>
    <definedName name="EBIPL" localSheetId="0">#REF!</definedName>
    <definedName name="EBIPL" localSheetId="1">#REF!</definedName>
    <definedName name="EBIPL">#REF!</definedName>
    <definedName name="EBIPLALL">#REF!</definedName>
    <definedName name="EBIPLBUDALL">#REF!</definedName>
    <definedName name="EBIPLPROFORMA" localSheetId="0">#REF!</definedName>
    <definedName name="EBIPLPROFORMA" localSheetId="1">#REF!</definedName>
    <definedName name="EBIPLPROFORMA">#REF!</definedName>
    <definedName name="EBIPY">#REF!</definedName>
    <definedName name="ebi" localSheetId="4">#REF!</definedName>
    <definedName name="ebi" localSheetId="9">#REF!</definedName>
    <definedName name="ebi" localSheetId="2">#REF!</definedName>
    <definedName name="ebi" localSheetId="3">#REF!</definedName>
    <definedName name="ebi" localSheetId="0">#REF!</definedName>
    <definedName name="ebi" localSheetId="1">#REF!</definedName>
    <definedName name="ebi">#REF!</definedName>
    <definedName name="EDSAT">#REF!</definedName>
    <definedName name="ee" localSheetId="4" hidden="1">{"det (May)",#N/A,FALSE,"June";"sum (MAY YTD)",#N/A,FALSE,"June YTD"}</definedName>
    <definedName name="ee" localSheetId="2" hidden="1">{"det (May)",#N/A,FALSE,"June";"sum (MAY YTD)",#N/A,FALSE,"June YTD"}</definedName>
    <definedName name="ee" localSheetId="3" hidden="1">{"det (May)",#N/A,FALSE,"June";"sum (MAY YTD)",#N/A,FALSE,"June YTD"}</definedName>
    <definedName name="ee" localSheetId="0" hidden="1">{"det (May)",#N/A,FALSE,"June";"sum (MAY YTD)",#N/A,FALSE,"June YTD"}</definedName>
    <definedName name="ee" localSheetId="1" hidden="1">{"det (May)",#N/A,FALSE,"June";"sum (MAY YTD)",#N/A,FALSE,"June YTD"}</definedName>
    <definedName name="ee" hidden="1">{"det (May)",#N/A,FALSE,"June";"sum (MAY YTD)",#N/A,FALSE,"June YTD"}</definedName>
    <definedName name="EFINVBS" localSheetId="9">#REF!</definedName>
    <definedName name="EFINVBS" localSheetId="15">#REF!</definedName>
    <definedName name="EFINVBS" localSheetId="0">#REF!</definedName>
    <definedName name="EFINVBS" localSheetId="1">#REF!</definedName>
    <definedName name="EFINVBS">#REF!</definedName>
    <definedName name="EFINVBSALL">#REF!</definedName>
    <definedName name="EFINVCF" localSheetId="9">#REF!</definedName>
    <definedName name="EFINVCF" localSheetId="15">#REF!</definedName>
    <definedName name="EFINVCF" localSheetId="0">#REF!</definedName>
    <definedName name="EFINVCF" localSheetId="1">#REF!</definedName>
    <definedName name="EFINVCF">#REF!</definedName>
    <definedName name="EFINVCFALL">#REF!</definedName>
    <definedName name="EFINVFCF" localSheetId="9">#REF!</definedName>
    <definedName name="EFINVFCF" localSheetId="15">#REF!</definedName>
    <definedName name="EFINVFCF" localSheetId="0">#REF!</definedName>
    <definedName name="EFINVFCF" localSheetId="1">#REF!</definedName>
    <definedName name="EFINVFCF">#REF!</definedName>
    <definedName name="EFINVPL" localSheetId="9">#REF!</definedName>
    <definedName name="EFINVPL" localSheetId="15">#REF!</definedName>
    <definedName name="EFINVPL" localSheetId="0">#REF!</definedName>
    <definedName name="EFINVPL" localSheetId="1">#REF!</definedName>
    <definedName name="EFINVPL">#REF!</definedName>
    <definedName name="EFINVPLALL">#REF!</definedName>
    <definedName name="EFINVPLBUDALL">#REF!</definedName>
    <definedName name="efpaba" localSheetId="4">#REF!</definedName>
    <definedName name="efpaba" localSheetId="2">#REF!</definedName>
    <definedName name="efpaba" localSheetId="3">#REF!</definedName>
    <definedName name="efpaba">#REF!</definedName>
    <definedName name="efpabk" localSheetId="4">#REF!</definedName>
    <definedName name="efpabk">#REF!</definedName>
    <definedName name="efpafya" localSheetId="4">#REF!</definedName>
    <definedName name="efpafya">#REF!</definedName>
    <definedName name="efpafyk" localSheetId="4">#REF!</definedName>
    <definedName name="efpafyk">#REF!</definedName>
    <definedName name="efpaga" localSheetId="4">#REF!</definedName>
    <definedName name="efpaga">#REF!</definedName>
    <definedName name="efpagk" localSheetId="4">#REF!</definedName>
    <definedName name="efpagk">#REF!</definedName>
    <definedName name="equity" localSheetId="4">#REF!</definedName>
    <definedName name="equity" localSheetId="9">#REF!</definedName>
    <definedName name="equity" localSheetId="0">#REF!</definedName>
    <definedName name="equity" localSheetId="1">#REF!</definedName>
    <definedName name="equity">#REF!</definedName>
    <definedName name="ETAPJV" localSheetId="4">#REF!</definedName>
    <definedName name="ETAPJV">#REF!</definedName>
    <definedName name="ethstr" localSheetId="4">#REF!</definedName>
    <definedName name="ethstr">#REF!</definedName>
    <definedName name="EUR" localSheetId="4">#REF!</definedName>
    <definedName name="EUR">#REF!</definedName>
    <definedName name="EURCountry" localSheetId="4">#REF!</definedName>
    <definedName name="EURCountry" localSheetId="9">#REF!</definedName>
    <definedName name="EURCountry">#REF!</definedName>
    <definedName name="EURExercise" localSheetId="4">#REF!</definedName>
    <definedName name="EURExercise" localSheetId="9">#REF!</definedName>
    <definedName name="EURExercise">#REF!</definedName>
    <definedName name="EURPlant" localSheetId="4">#REF!</definedName>
    <definedName name="EURPlant" localSheetId="9">#REF!</definedName>
    <definedName name="EURPlant">#REF!</definedName>
    <definedName name="EURPlantNo" localSheetId="4">#REF!</definedName>
    <definedName name="EURPlantNo" localSheetId="9">#REF!</definedName>
    <definedName name="EURPlantNo">#REF!</definedName>
    <definedName name="_xlnm.Extract" localSheetId="4">#REF!</definedName>
    <definedName name="_xlnm.Extract" localSheetId="9">#REF!</definedName>
    <definedName name="_xlnm.Extract">#REF!</definedName>
    <definedName name="F_100" localSheetId="4">#REF!</definedName>
    <definedName name="F_100" localSheetId="9">#REF!</definedName>
    <definedName name="F_100">#REF!</definedName>
    <definedName name="fd" localSheetId="4">#REF!</definedName>
    <definedName name="fd">#REF!</definedName>
    <definedName name="Fees" localSheetId="4">#REF!</definedName>
    <definedName name="Fees" localSheetId="9">#REF!</definedName>
    <definedName name="Fees">#REF!</definedName>
    <definedName name="FIILI2001TL">#REF!</definedName>
    <definedName name="FIILI2001USDKUM">#REF!</definedName>
    <definedName name="FIILITLAYLIK">#REF!</definedName>
    <definedName name="FIILIUSDAYLIK">#REF!</definedName>
    <definedName name="FIILIUSDKUMULE">#REF!</definedName>
    <definedName name="FINANCIAL_RATIO_ANALYSIS" localSheetId="4">#REF!</definedName>
    <definedName name="FINANCIAL_RATIO_ANALYSIS" localSheetId="9">#REF!</definedName>
    <definedName name="FINANCIAL_RATIO_ANALYSIS" localSheetId="2">#REF!</definedName>
    <definedName name="FINANCIAL_RATIO_ANALYSIS" localSheetId="3">#REF!</definedName>
    <definedName name="FINANCIAL_RATIO_ANALYSIS" localSheetId="0">#REF!</definedName>
    <definedName name="FINANCIAL_RATIO_ANALYSIS" localSheetId="1">#REF!</definedName>
    <definedName name="FINANCIAL_RATIO_ANALYSIS">#REF!</definedName>
    <definedName name="Fibor_Rate_12" localSheetId="4">#REF!</definedName>
    <definedName name="Fibor_Rate_12" localSheetId="9">#REF!</definedName>
    <definedName name="Fibor_Rate_12">#REF!</definedName>
    <definedName name="Fibor_Rate_3" localSheetId="4">#REF!</definedName>
    <definedName name="Fibor_Rate_3" localSheetId="9">#REF!</definedName>
    <definedName name="Fibor_Rate_3">#REF!</definedName>
    <definedName name="Fibor_Rate_6" localSheetId="4">#REF!</definedName>
    <definedName name="Fibor_Rate_6" localSheetId="9">#REF!</definedName>
    <definedName name="Fibor_Rate_6">#REF!</definedName>
    <definedName name="Fig" localSheetId="4" hidden="1">{"det (May)",#N/A,FALSE,"June";"sum (MAY YTD)",#N/A,FALSE,"June YTD"}</definedName>
    <definedName name="Fig" localSheetId="2" hidden="1">{"det (May)",#N/A,FALSE,"June";"sum (MAY YTD)",#N/A,FALSE,"June YTD"}</definedName>
    <definedName name="Fig" localSheetId="3" hidden="1">{"det (May)",#N/A,FALSE,"June";"sum (MAY YTD)",#N/A,FALSE,"June YTD"}</definedName>
    <definedName name="Fig" localSheetId="0" hidden="1">{"det (May)",#N/A,FALSE,"June";"sum (MAY YTD)",#N/A,FALSE,"June YTD"}</definedName>
    <definedName name="Fig" localSheetId="1" hidden="1">{"det (May)",#N/A,FALSE,"June";"sum (MAY YTD)",#N/A,FALSE,"June YTD"}</definedName>
    <definedName name="Fig" hidden="1">{"det (May)",#N/A,FALSE,"June";"sum (MAY YTD)",#N/A,FALSE,"June YTD"}</definedName>
    <definedName name="fks" localSheetId="4">#REF!</definedName>
    <definedName name="fks" localSheetId="2">#REF!</definedName>
    <definedName name="fks" localSheetId="3">#REF!</definedName>
    <definedName name="fks">#REF!</definedName>
    <definedName name="FX">#REF!</definedName>
    <definedName name="FXDATA" localSheetId="0">#REF!</definedName>
    <definedName name="FXDATA" localSheetId="1">#REF!</definedName>
    <definedName name="FXDATA">#REF!</definedName>
    <definedName name="FY" localSheetId="4">#REF!</definedName>
    <definedName name="FY" localSheetId="9">#REF!</definedName>
    <definedName name="FY" localSheetId="2">#REF!</definedName>
    <definedName name="FY" localSheetId="3">#REF!</definedName>
    <definedName name="FY" localSheetId="0">#REF!</definedName>
    <definedName name="FY" localSheetId="1">#REF!</definedName>
    <definedName name="FY">#REF!</definedName>
    <definedName name="fy_ay" localSheetId="4">#REF!</definedName>
    <definedName name="fy_ay">#REF!</definedName>
    <definedName name="fy_kum" localSheetId="4">#REF!</definedName>
    <definedName name="fy_kum">#REF!</definedName>
    <definedName name="FYBILANCO">#REF!</definedName>
    <definedName name="FYKUM">#REF!</definedName>
    <definedName name="FYLITRE">#REF!</definedName>
    <definedName name="g" localSheetId="4">#REF!</definedName>
    <definedName name="g" localSheetId="9">#REF!</definedName>
    <definedName name="g" localSheetId="2">#REF!</definedName>
    <definedName name="g" localSheetId="3">#REF!</definedName>
    <definedName name="g" localSheetId="0">#REF!</definedName>
    <definedName name="g" localSheetId="1">#REF!</definedName>
    <definedName name="g">#REF!</definedName>
    <definedName name="g_aefes" localSheetId="4">#REF!</definedName>
    <definedName name="g_aefes">#REF!</definedName>
    <definedName name="g_beer_cola" localSheetId="4">#REF!</definedName>
    <definedName name="g_beer_cola">#REF!</definedName>
    <definedName name="g_ebi" localSheetId="4">#REF!</definedName>
    <definedName name="g_ebi" localSheetId="9">#REF!</definedName>
    <definedName name="g_ebi">#REF!</definedName>
    <definedName name="g_intbeer" localSheetId="4">#REF!</definedName>
    <definedName name="g_intbeer" localSheetId="9">#REF!</definedName>
    <definedName name="g_intbeer">#REF!</definedName>
    <definedName name="g_intcola" localSheetId="4">#REF!</definedName>
    <definedName name="g_intcola" localSheetId="9">#REF!</definedName>
    <definedName name="g_intcola">#REF!</definedName>
    <definedName name="g_karaganda" localSheetId="4">#REF!</definedName>
    <definedName name="g_karaganda" localSheetId="9">#REF!</definedName>
    <definedName name="g_karaganda">#REF!</definedName>
    <definedName name="g_totbeer" localSheetId="4">#REF!</definedName>
    <definedName name="g_totbeer">#REF!</definedName>
    <definedName name="g_turkbeer" localSheetId="4">#REF!</definedName>
    <definedName name="g_turkbeer">#REF!</definedName>
    <definedName name="g_turkcola" localSheetId="4">#REF!</definedName>
    <definedName name="g_turkcola" localSheetId="9">#REF!</definedName>
    <definedName name="g_turkcola">#REF!</definedName>
    <definedName name="G1_100" localSheetId="4">#REF!</definedName>
    <definedName name="G1_100" localSheetId="9">#REF!</definedName>
    <definedName name="G1_100">#REF!</definedName>
    <definedName name="G2_100" localSheetId="4">#REF!</definedName>
    <definedName name="G2_100" localSheetId="9">#REF!</definedName>
    <definedName name="G2_100">#REF!</definedName>
    <definedName name="GDBUT" localSheetId="4">#REF!</definedName>
    <definedName name="GDBUT">#REF!</definedName>
    <definedName name="GDRAP" localSheetId="4">#REF!</definedName>
    <definedName name="GDRAP">#REF!</definedName>
    <definedName name="GEBSAT">#REF!</definedName>
    <definedName name="GEBUT" localSheetId="4">#REF!</definedName>
    <definedName name="GEBUT">#REF!</definedName>
    <definedName name="GERAP" localSheetId="4">#REF!</definedName>
    <definedName name="GERAP">#REF!</definedName>
    <definedName name="gprofit" localSheetId="4">#REF!</definedName>
    <definedName name="gprofit" localSheetId="2">#REF!</definedName>
    <definedName name="gprofit" localSheetId="3">#REF!</definedName>
    <definedName name="gprofit">#REF!</definedName>
    <definedName name="GrossSales" localSheetId="9">#REF!</definedName>
    <definedName name="GrossSales">#REF!</definedName>
    <definedName name="GY" localSheetId="9">#REF!</definedName>
    <definedName name="GY" localSheetId="0">#REF!</definedName>
    <definedName name="GY" localSheetId="1">#REF!</definedName>
    <definedName name="GY">#REF!</definedName>
    <definedName name="gy_ay" localSheetId="4">#REF!</definedName>
    <definedName name="gy_ay" localSheetId="2">#REF!</definedName>
    <definedName name="gy_ay" localSheetId="3">#REF!</definedName>
    <definedName name="gy_ay">#REF!</definedName>
    <definedName name="gy_kum" localSheetId="4">#REF!</definedName>
    <definedName name="gy_kum">#REF!</definedName>
    <definedName name="GYAYLIK">#REF!</definedName>
    <definedName name="GYKUM">#REF!</definedName>
    <definedName name="GYKUMUL">#REF!</definedName>
    <definedName name="GYLITRE">#REF!</definedName>
    <definedName name="h" localSheetId="4">#REF!</definedName>
    <definedName name="h" localSheetId="9">#REF!</definedName>
    <definedName name="h" localSheetId="2">#REF!</definedName>
    <definedName name="h" localSheetId="3">#REF!</definedName>
    <definedName name="h" localSheetId="0">#REF!</definedName>
    <definedName name="h" localSheetId="1">#REF!</definedName>
    <definedName name="h">#REF!</definedName>
    <definedName name="H1_100" localSheetId="4">#REF!</definedName>
    <definedName name="H1_100" localSheetId="9">#REF!</definedName>
    <definedName name="H1_100">#REF!</definedName>
    <definedName name="H2_100" localSheetId="4">#REF!</definedName>
    <definedName name="H2_100" localSheetId="9">#REF!</definedName>
    <definedName name="H2_100">#REF!</definedName>
    <definedName name="hdesc_chk_desccol" localSheetId="9">#REF!</definedName>
    <definedName name="hdesc_chk_desccol">#REF!</definedName>
    <definedName name="hdesc_chk_idcol" localSheetId="9">#REF!</definedName>
    <definedName name="hdesc_chk_idcol">#REF!</definedName>
    <definedName name="hdesc_chk_itcol" localSheetId="9">#REF!</definedName>
    <definedName name="hdesc_chk_itcol">#REF!</definedName>
    <definedName name="hdesc_chk_op_desccol" localSheetId="9">#REF!</definedName>
    <definedName name="hdesc_chk_op_desccol">#REF!</definedName>
    <definedName name="Hdesc_Col1" localSheetId="9">#REF!</definedName>
    <definedName name="Hdesc_Col1">#REF!</definedName>
    <definedName name="HDesc_idcol" localSheetId="9">#REF!</definedName>
    <definedName name="HDesc_idcol">#REF!</definedName>
    <definedName name="HDesc_itcol" localSheetId="9">#REF!</definedName>
    <definedName name="HDesc_itcol">#REF!</definedName>
    <definedName name="hdesccol" localSheetId="9">#REF!</definedName>
    <definedName name="hdesccol">#REF!</definedName>
    <definedName name="hfncol" localSheetId="9">#REF!</definedName>
    <definedName name="hfncol">#REF!</definedName>
    <definedName name="HHHH" localSheetId="4" hidden="1">{"det (May)",#N/A,FALSE,"June";"sum (MAY YTD)",#N/A,FALSE,"June YTD"}</definedName>
    <definedName name="HHHH" localSheetId="2" hidden="1">{"det (May)",#N/A,FALSE,"June";"sum (MAY YTD)",#N/A,FALSE,"June YTD"}</definedName>
    <definedName name="HHHH" localSheetId="3" hidden="1">{"det (May)",#N/A,FALSE,"June";"sum (MAY YTD)",#N/A,FALSE,"June YTD"}</definedName>
    <definedName name="HHHH" localSheetId="0" hidden="1">{"det (May)",#N/A,FALSE,"June";"sum (MAY YTD)",#N/A,FALSE,"June YTD"}</definedName>
    <definedName name="HHHH" localSheetId="1" hidden="1">{"det (May)",#N/A,FALSE,"June";"sum (MAY YTD)",#N/A,FALSE,"June YTD"}</definedName>
    <definedName name="HHHH" hidden="1">{"det (May)",#N/A,FALSE,"June";"sum (MAY YTD)",#N/A,FALSE,"June YTD"}</definedName>
    <definedName name="HLN1LE" localSheetId="4">#REF!</definedName>
    <definedName name="HLN1LE" localSheetId="2">#REF!</definedName>
    <definedName name="HLN1LE" localSheetId="3">#REF!</definedName>
    <definedName name="HLN1LE">#REF!</definedName>
    <definedName name="HR">#N/A</definedName>
    <definedName name="HShowRange1" localSheetId="9">#REF!</definedName>
    <definedName name="HShowRange1" localSheetId="0">#REF!</definedName>
    <definedName name="HShowRange1" localSheetId="1">#REF!</definedName>
    <definedName name="HShowRange1">#REF!</definedName>
    <definedName name="INCOME_DOLAR" localSheetId="4">#REF!</definedName>
    <definedName name="INCOME_DOLAR" localSheetId="9">#REF!</definedName>
    <definedName name="INCOME_DOLAR" localSheetId="2">#REF!</definedName>
    <definedName name="INCOME_DOLAR" localSheetId="3">#REF!</definedName>
    <definedName name="INCOME_DOLAR">#REF!</definedName>
    <definedName name="INCOME_LT" localSheetId="4">#REF!</definedName>
    <definedName name="INCOME_LT" localSheetId="9">#REF!</definedName>
    <definedName name="INCOME_LT">#REF!</definedName>
    <definedName name="INCOME_MARJ" localSheetId="4">#REF!</definedName>
    <definedName name="INCOME_MARJ" localSheetId="9">#REF!</definedName>
    <definedName name="INCOME_MARJ">#REF!</definedName>
    <definedName name="Income_Statement" localSheetId="4">#REF!</definedName>
    <definedName name="Income_Statement" localSheetId="9">#REF!</definedName>
    <definedName name="Income_Statement">#REF!</definedName>
    <definedName name="INPUTGRID" localSheetId="4">#REF!</definedName>
    <definedName name="INPUTGRID">#REF!</definedName>
    <definedName name="InvAfterRate" localSheetId="4">#REF!</definedName>
    <definedName name="InvAfterRate" localSheetId="9">#REF!</definedName>
    <definedName name="InvAfterRate">#REF!</definedName>
    <definedName name="INVLERate" localSheetId="4">#REF!</definedName>
    <definedName name="INVLERate" localSheetId="9">#REF!</definedName>
    <definedName name="INVLERate">#REF!</definedName>
    <definedName name="InvRate1" localSheetId="4">#REF!</definedName>
    <definedName name="InvRate1" localSheetId="9">#REF!</definedName>
    <definedName name="InvRate1">#REF!</definedName>
    <definedName name="InvRate2" localSheetId="4">#REF!</definedName>
    <definedName name="InvRate2" localSheetId="9">#REF!</definedName>
    <definedName name="InvRate2">#REF!</definedName>
    <definedName name="InvRate3" localSheetId="4">#REF!</definedName>
    <definedName name="InvRate3" localSheetId="9">#REF!</definedName>
    <definedName name="InvRate3">#REF!</definedName>
    <definedName name="InvRate4" localSheetId="4">#REF!</definedName>
    <definedName name="InvRate4" localSheetId="9">#REF!</definedName>
    <definedName name="InvRate4">#REF!</definedName>
    <definedName name="InvRateBefore" localSheetId="4">#REF!</definedName>
    <definedName name="InvRateBefore" localSheetId="9">#REF!</definedName>
    <definedName name="InvRateBefore">#REF!</definedName>
    <definedName name="ıopı"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ıopı" localSheetId="2" hidden="1">{"04-12brpr",#N/A,FALSE,"Total jan-dec";"05brpr",#N/A,FALSE,"Total jan-dec";"07brpr",#N/A,FALSE,"Total jan-dec";"01-12absdet",#N/A,FALSE,"Total jan-dec";"01-12abs",#N/A,FALSE,"Total jan-dec";"04-12abs",#N/A,FALSE,"Total jan-dec";"04-12absdet",#N/A,FALSE,"Total jan-dec";"01-12hl",#N/A,FALSE,"Total jan-dec";"04-12HL",#N/A,FALSE,"Total jan-dec"}</definedName>
    <definedName name="ıopı" localSheetId="3" hidden="1">{"04-12brpr",#N/A,FALSE,"Total jan-dec";"05brpr",#N/A,FALSE,"Total jan-dec";"07brpr",#N/A,FALSE,"Total jan-dec";"01-12absdet",#N/A,FALSE,"Total jan-dec";"01-12abs",#N/A,FALSE,"Total jan-dec";"04-12abs",#N/A,FALSE,"Total jan-dec";"04-12absdet",#N/A,FALSE,"Total jan-dec";"01-12hl",#N/A,FALSE,"Total jan-dec";"04-12HL",#N/A,FALSE,"Total jan-dec"}</definedName>
    <definedName name="ıopı" localSheetId="0" hidden="1">{"04-12brpr",#N/A,FALSE,"Total jan-dec";"05brpr",#N/A,FALSE,"Total jan-dec";"07brpr",#N/A,FALSE,"Total jan-dec";"01-12absdet",#N/A,FALSE,"Total jan-dec";"01-12abs",#N/A,FALSE,"Total jan-dec";"04-12abs",#N/A,FALSE,"Total jan-dec";"04-12absdet",#N/A,FALSE,"Total jan-dec";"01-12hl",#N/A,FALSE,"Total jan-dec";"04-12HL",#N/A,FALSE,"Total jan-dec"}</definedName>
    <definedName name="ıopı"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ıopı" hidden="1">{"04-12brpr",#N/A,FALSE,"Total jan-dec";"05brpr",#N/A,FALSE,"Total jan-dec";"07brpr",#N/A,FALSE,"Total jan-dec";"01-12absdet",#N/A,FALSE,"Total jan-dec";"01-12abs",#N/A,FALSE,"Total jan-dec";"04-12abs",#N/A,FALSE,"Total jan-dec";"04-12absdet",#N/A,FALSE,"Total jan-dec";"01-12hl",#N/A,FALSE,"Total jan-dec";"04-12HL",#N/A,FALSE,"Total jan-dec"}</definedName>
    <definedName name="ıopıop" localSheetId="4" hidden="1">{"det (May)",#N/A,FALSE,"June";"sum (MAY YTD)",#N/A,FALSE,"June YTD"}</definedName>
    <definedName name="ıopıop" localSheetId="2" hidden="1">{"det (May)",#N/A,FALSE,"June";"sum (MAY YTD)",#N/A,FALSE,"June YTD"}</definedName>
    <definedName name="ıopıop" localSheetId="3" hidden="1">{"det (May)",#N/A,FALSE,"June";"sum (MAY YTD)",#N/A,FALSE,"June YTD"}</definedName>
    <definedName name="ıopıop" localSheetId="0" hidden="1">{"det (May)",#N/A,FALSE,"June";"sum (MAY YTD)",#N/A,FALSE,"June YTD"}</definedName>
    <definedName name="ıopıop" localSheetId="1" hidden="1">{"det (May)",#N/A,FALSE,"June";"sum (MAY YTD)",#N/A,FALSE,"June YTD"}</definedName>
    <definedName name="ıopıop" hidden="1">{"det (May)",#N/A,FALSE,"June";"sum (MAY YTD)",#N/A,FALSE,"June YTD"}</definedName>
    <definedName name="ıopıopıp" localSheetId="4" hidden="1">{"det (May)",#N/A,FALSE,"June";"sum (MAY YTD)",#N/A,FALSE,"June YTD"}</definedName>
    <definedName name="ıopıopıp" localSheetId="2" hidden="1">{"det (May)",#N/A,FALSE,"June";"sum (MAY YTD)",#N/A,FALSE,"June YTD"}</definedName>
    <definedName name="ıopıopıp" localSheetId="3" hidden="1">{"det (May)",#N/A,FALSE,"June";"sum (MAY YTD)",#N/A,FALSE,"June YTD"}</definedName>
    <definedName name="ıopıopıp" localSheetId="0" hidden="1">{"det (May)",#N/A,FALSE,"June";"sum (MAY YTD)",#N/A,FALSE,"June YTD"}</definedName>
    <definedName name="ıopıopıp" localSheetId="1" hidden="1">{"det (May)",#N/A,FALSE,"June";"sum (MAY YTD)",#N/A,FALSE,"June YTD"}</definedName>
    <definedName name="ıopıopıp" hidden="1">{"det (May)",#N/A,FALSE,"June";"sum (MAY YTD)",#N/A,FALSE,"June YTD"}</definedName>
    <definedName name="ıopjjk" localSheetId="4" hidden="1">{"det (May)",#N/A,FALSE,"June";"sum (MAY YTD)",#N/A,FALSE,"June YTD"}</definedName>
    <definedName name="ıopjjk" localSheetId="2" hidden="1">{"det (May)",#N/A,FALSE,"June";"sum (MAY YTD)",#N/A,FALSE,"June YTD"}</definedName>
    <definedName name="ıopjjk" localSheetId="3" hidden="1">{"det (May)",#N/A,FALSE,"June";"sum (MAY YTD)",#N/A,FALSE,"June YTD"}</definedName>
    <definedName name="ıopjjk" localSheetId="0" hidden="1">{"det (May)",#N/A,FALSE,"June";"sum (MAY YTD)",#N/A,FALSE,"June YTD"}</definedName>
    <definedName name="ıopjjk" localSheetId="1" hidden="1">{"det (May)",#N/A,FALSE,"June";"sum (MAY YTD)",#N/A,FALSE,"June YTD"}</definedName>
    <definedName name="ıopjjk" hidden="1">{"det (May)",#N/A,FALSE,"June";"sum (MAY YTD)",#N/A,FALSE,"June YTD"}</definedName>
    <definedName name="IPCountry" localSheetId="4">#REF!</definedName>
    <definedName name="IPCountry" localSheetId="2">#REF!</definedName>
    <definedName name="IPCountry" localSheetId="3">#REF!</definedName>
    <definedName name="IPCountry">#REF!</definedName>
    <definedName name="IPJCompDate" localSheetId="4">#REF!</definedName>
    <definedName name="IPJCompDate" localSheetId="9">#REF!</definedName>
    <definedName name="IPJCompDate">#REF!</definedName>
    <definedName name="IPJIRR" localSheetId="4">#REF!</definedName>
    <definedName name="IPJIRR" localSheetId="9">#REF!</definedName>
    <definedName name="IPJIRR">#REF!</definedName>
    <definedName name="IPJName" localSheetId="4">#REF!</definedName>
    <definedName name="IPJName" localSheetId="9">#REF!</definedName>
    <definedName name="IPJName">#REF!</definedName>
    <definedName name="IPJPlantNo" localSheetId="4">#REF!</definedName>
    <definedName name="IPJPlantNo" localSheetId="9">#REF!</definedName>
    <definedName name="IPJPlantNo">#REF!</definedName>
    <definedName name="IPJProgrItemNo" localSheetId="4">#REF!</definedName>
    <definedName name="IPJProgrItemNo" localSheetId="9">#REF!</definedName>
    <definedName name="IPJProgrItemNo">#REF!</definedName>
    <definedName name="IPJProgrItValue" localSheetId="4">#REF!</definedName>
    <definedName name="IPJProgrItValue" localSheetId="9">#REF!</definedName>
    <definedName name="IPJProgrItValue">#REF!</definedName>
    <definedName name="IPPlant" localSheetId="4">#REF!</definedName>
    <definedName name="IPPlant" localSheetId="9">#REF!</definedName>
    <definedName name="IPPlant">#REF!</definedName>
    <definedName name="IZSAT">#REF!</definedName>
    <definedName name="idcol" localSheetId="9">#REF!</definedName>
    <definedName name="idcol" localSheetId="0">#REF!</definedName>
    <definedName name="idcol" localSheetId="1">#REF!</definedName>
    <definedName name="idcol">#REF!</definedName>
    <definedName name="incomeasof" localSheetId="4">#REF!</definedName>
    <definedName name="incomeasof" localSheetId="9">#REF!</definedName>
    <definedName name="incomeasof" localSheetId="2">#REF!</definedName>
    <definedName name="incomeasof" localSheetId="3">#REF!</definedName>
    <definedName name="incomeasof">#REF!</definedName>
    <definedName name="incomebm" localSheetId="4">#REF!</definedName>
    <definedName name="incomebm">#REF!</definedName>
    <definedName name="incomebt" localSheetId="4">#REF!</definedName>
    <definedName name="incomebt">#REF!</definedName>
    <definedName name="index1" localSheetId="4">#REF!</definedName>
    <definedName name="index1" localSheetId="9">#REF!</definedName>
    <definedName name="index1">#REF!</definedName>
    <definedName name="index2" localSheetId="4">#REF!</definedName>
    <definedName name="index2" localSheetId="9">#REF!</definedName>
    <definedName name="index2">#REF!</definedName>
    <definedName name="indices" localSheetId="9">#REF!</definedName>
    <definedName name="indices">#REF!</definedName>
    <definedName name="intbeer" localSheetId="4">#REF!</definedName>
    <definedName name="intbeer" localSheetId="9">#REF!</definedName>
    <definedName name="intbeer">#REF!</definedName>
    <definedName name="intcola" localSheetId="4">#REF!</definedName>
    <definedName name="intcola" localSheetId="9">#REF!</definedName>
    <definedName name="intcola">#REF!</definedName>
    <definedName name="inventory" localSheetId="4">#REF!</definedName>
    <definedName name="inventory" localSheetId="9">#REF!</definedName>
    <definedName name="inventory">#REF!</definedName>
    <definedName name="itcol" localSheetId="9">#REF!</definedName>
    <definedName name="itcol">#REF!</definedName>
    <definedName name="ittypecol" localSheetId="9">#REF!</definedName>
    <definedName name="ittypecol">#REF!</definedName>
    <definedName name="jkşş" localSheetId="4" hidden="1">{"det (May)",#N/A,FALSE,"June";"sum (MAY YTD)",#N/A,FALSE,"June YTD"}</definedName>
    <definedName name="jkşş" localSheetId="2" hidden="1">{"det (May)",#N/A,FALSE,"June";"sum (MAY YTD)",#N/A,FALSE,"June YTD"}</definedName>
    <definedName name="jkşş" localSheetId="3" hidden="1">{"det (May)",#N/A,FALSE,"June";"sum (MAY YTD)",#N/A,FALSE,"June YTD"}</definedName>
    <definedName name="jkşş" localSheetId="0" hidden="1">{"det (May)",#N/A,FALSE,"June";"sum (MAY YTD)",#N/A,FALSE,"June YTD"}</definedName>
    <definedName name="jkşş" localSheetId="1" hidden="1">{"det (May)",#N/A,FALSE,"June";"sum (MAY YTD)",#N/A,FALSE,"June YTD"}</definedName>
    <definedName name="jkşş" hidden="1">{"det (May)",#N/A,FALSE,"June";"sum (MAY YTD)",#N/A,FALSE,"June YTD"}</definedName>
    <definedName name="jljl" localSheetId="4" hidden="1">{"det (May)",#N/A,FALSE,"June";"sum (MAY YTD)",#N/A,FALSE,"June YTD"}</definedName>
    <definedName name="jljl" localSheetId="2" hidden="1">{"det (May)",#N/A,FALSE,"June";"sum (MAY YTD)",#N/A,FALSE,"June YTD"}</definedName>
    <definedName name="jljl" localSheetId="3" hidden="1">{"det (May)",#N/A,FALSE,"June";"sum (MAY YTD)",#N/A,FALSE,"June YTD"}</definedName>
    <definedName name="jljl" localSheetId="0" hidden="1">{"det (May)",#N/A,FALSE,"June";"sum (MAY YTD)",#N/A,FALSE,"June YTD"}</definedName>
    <definedName name="jljl" localSheetId="1" hidden="1">{"det (May)",#N/A,FALSE,"June";"sum (MAY YTD)",#N/A,FALSE,"June YTD"}</definedName>
    <definedName name="jljl" hidden="1">{"det (May)",#N/A,FALSE,"June";"sum (MAY YTD)",#N/A,FALSE,"June YTD"}</definedName>
    <definedName name="k" localSheetId="4" hidden="1">{"det (May)",#N/A,FALSE,"June";"sum (MAY YTD)",#N/A,FALSE,"June YTD"}</definedName>
    <definedName name="k" localSheetId="2" hidden="1">{"det (May)",#N/A,FALSE,"June";"sum (MAY YTD)",#N/A,FALSE,"June YTD"}</definedName>
    <definedName name="k" localSheetId="3" hidden="1">{"det (May)",#N/A,FALSE,"June";"sum (MAY YTD)",#N/A,FALSE,"June YTD"}</definedName>
    <definedName name="k" localSheetId="0" hidden="1">{"det (May)",#N/A,FALSE,"June";"sum (MAY YTD)",#N/A,FALSE,"June YTD"}</definedName>
    <definedName name="k" localSheetId="1" hidden="1">{"det (May)",#N/A,FALSE,"June";"sum (MAY YTD)",#N/A,FALSE,"June YTD"}</definedName>
    <definedName name="k" hidden="1">{"det (May)",#N/A,FALSE,"June";"sum (MAY YTD)",#N/A,FALSE,"June YTD"}</definedName>
    <definedName name="KAPAK">#REF!</definedName>
    <definedName name="karaganda" localSheetId="4">#REF!</definedName>
    <definedName name="karaganda" localSheetId="9">#REF!</definedName>
    <definedName name="karaganda" localSheetId="2">#REF!</definedName>
    <definedName name="karaganda" localSheetId="3">#REF!</definedName>
    <definedName name="karaganda">#REF!</definedName>
    <definedName name="KEGMHR01" localSheetId="4">#REF!</definedName>
    <definedName name="KEGMHR01">#REF!</definedName>
    <definedName name="KEGMHRLE" localSheetId="4">#REF!</definedName>
    <definedName name="KEGMHRLE">#REF!</definedName>
    <definedName name="kegs" localSheetId="4" hidden="1">{"det (May)",#N/A,FALSE,"June";"sum (MAY YTD)",#N/A,FALSE,"June YTD"}</definedName>
    <definedName name="kegs" localSheetId="2" hidden="1">{"det (May)",#N/A,FALSE,"June";"sum (MAY YTD)",#N/A,FALSE,"June YTD"}</definedName>
    <definedName name="kegs" localSheetId="3" hidden="1">{"det (May)",#N/A,FALSE,"June";"sum (MAY YTD)",#N/A,FALSE,"June YTD"}</definedName>
    <definedName name="kegs" localSheetId="0" hidden="1">{"det (May)",#N/A,FALSE,"June";"sum (MAY YTD)",#N/A,FALSE,"June YTD"}</definedName>
    <definedName name="kegs" localSheetId="1" hidden="1">{"det (May)",#N/A,FALSE,"June";"sum (MAY YTD)",#N/A,FALSE,"June YTD"}</definedName>
    <definedName name="kegs" hidden="1">{"det (May)",#N/A,FALSE,"June";"sum (MAY YTD)",#N/A,FALSE,"June YTD"}</definedName>
    <definedName name="KEGVOL01" localSheetId="4">#REF!</definedName>
    <definedName name="KEGVOL01" localSheetId="2">#REF!</definedName>
    <definedName name="KEGVOL01" localSheetId="3">#REF!</definedName>
    <definedName name="KEGVOL01">#REF!</definedName>
    <definedName name="KEGVOLLE" localSheetId="4">#REF!</definedName>
    <definedName name="KEGVOLLE">#REF!</definedName>
    <definedName name="KJF" localSheetId="4">#REF!</definedName>
    <definedName name="KJF">#REF!</definedName>
    <definedName name="kjlk" localSheetId="4" hidden="1">{"det (May)",#N/A,FALSE,"June";"sum (MAY YTD)",#N/A,FALSE,"June YTD"}</definedName>
    <definedName name="kjlk" localSheetId="2" hidden="1">{"det (May)",#N/A,FALSE,"June";"sum (MAY YTD)",#N/A,FALSE,"June YTD"}</definedName>
    <definedName name="kjlk" localSheetId="3" hidden="1">{"det (May)",#N/A,FALSE,"June";"sum (MAY YTD)",#N/A,FALSE,"June YTD"}</definedName>
    <definedName name="kjlk" localSheetId="0" hidden="1">{"det (May)",#N/A,FALSE,"June";"sum (MAY YTD)",#N/A,FALSE,"June YTD"}</definedName>
    <definedName name="kjlk" localSheetId="1" hidden="1">{"det (May)",#N/A,FALSE,"June";"sum (MAY YTD)",#N/A,FALSE,"June YTD"}</definedName>
    <definedName name="kjlk" hidden="1">{"det (May)",#N/A,FALSE,"June";"sum (MAY YTD)",#N/A,FALSE,"June YTD"}</definedName>
    <definedName name="kjlşhş"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kjlşhş" localSheetId="2" hidden="1">{"04-12brpr",#N/A,FALSE,"Total jan-dec";"05brpr",#N/A,FALSE,"Total jan-dec";"07brpr",#N/A,FALSE,"Total jan-dec";"01-12absdet",#N/A,FALSE,"Total jan-dec";"01-12abs",#N/A,FALSE,"Total jan-dec";"04-12abs",#N/A,FALSE,"Total jan-dec";"04-12absdet",#N/A,FALSE,"Total jan-dec";"01-12hl",#N/A,FALSE,"Total jan-dec";"04-12HL",#N/A,FALSE,"Total jan-dec"}</definedName>
    <definedName name="kjlşhş" localSheetId="3" hidden="1">{"04-12brpr",#N/A,FALSE,"Total jan-dec";"05brpr",#N/A,FALSE,"Total jan-dec";"07brpr",#N/A,FALSE,"Total jan-dec";"01-12absdet",#N/A,FALSE,"Total jan-dec";"01-12abs",#N/A,FALSE,"Total jan-dec";"04-12abs",#N/A,FALSE,"Total jan-dec";"04-12absdet",#N/A,FALSE,"Total jan-dec";"01-12hl",#N/A,FALSE,"Total jan-dec";"04-12HL",#N/A,FALSE,"Total jan-dec"}</definedName>
    <definedName name="kjlşhş" localSheetId="0" hidden="1">{"04-12brpr",#N/A,FALSE,"Total jan-dec";"05brpr",#N/A,FALSE,"Total jan-dec";"07brpr",#N/A,FALSE,"Total jan-dec";"01-12absdet",#N/A,FALSE,"Total jan-dec";"01-12abs",#N/A,FALSE,"Total jan-dec";"04-12abs",#N/A,FALSE,"Total jan-dec";"04-12absdet",#N/A,FALSE,"Total jan-dec";"01-12hl",#N/A,FALSE,"Total jan-dec";"04-12HL",#N/A,FALSE,"Total jan-dec"}</definedName>
    <definedName name="kjlşhş"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kjlşhş" hidden="1">{"04-12brpr",#N/A,FALSE,"Total jan-dec";"05brpr",#N/A,FALSE,"Total jan-dec";"07brpr",#N/A,FALSE,"Total jan-dec";"01-12absdet",#N/A,FALSE,"Total jan-dec";"01-12abs",#N/A,FALSE,"Total jan-dec";"04-12abs",#N/A,FALSE,"Total jan-dec";"04-12absdet",#N/A,FALSE,"Total jan-dec";"01-12hl",#N/A,FALSE,"Total jan-dec";"04-12HL",#N/A,FALSE,"Total jan-dec"}</definedName>
    <definedName name="kjlşkljş" localSheetId="4" hidden="1">{"det (May)",#N/A,FALSE,"June";"sum (MAY YTD)",#N/A,FALSE,"June YTD"}</definedName>
    <definedName name="kjlşkljş" localSheetId="2" hidden="1">{"det (May)",#N/A,FALSE,"June";"sum (MAY YTD)",#N/A,FALSE,"June YTD"}</definedName>
    <definedName name="kjlşkljş" localSheetId="3" hidden="1">{"det (May)",#N/A,FALSE,"June";"sum (MAY YTD)",#N/A,FALSE,"June YTD"}</definedName>
    <definedName name="kjlşkljş" localSheetId="0" hidden="1">{"det (May)",#N/A,FALSE,"June";"sum (MAY YTD)",#N/A,FALSE,"June YTD"}</definedName>
    <definedName name="kjlşkljş" localSheetId="1" hidden="1">{"det (May)",#N/A,FALSE,"June";"sum (MAY YTD)",#N/A,FALSE,"June YTD"}</definedName>
    <definedName name="kjlşkljş" hidden="1">{"det (May)",#N/A,FALSE,"June";"sum (MAY YTD)",#N/A,FALSE,"June YTD"}</definedName>
    <definedName name="KUR">#REF!</definedName>
    <definedName name="KURLAR" localSheetId="4">#REF!</definedName>
    <definedName name="KURLAR" localSheetId="9">#REF!</definedName>
    <definedName name="KURLAR" localSheetId="2">#REF!</definedName>
    <definedName name="KURLAR" localSheetId="3">#REF!</definedName>
    <definedName name="KURLAR">#REF!</definedName>
    <definedName name="KÜM" localSheetId="0">#REF!</definedName>
    <definedName name="KÜM" localSheetId="1">#REF!</definedName>
    <definedName name="KÜM">#REF!</definedName>
    <definedName name="L1_100" localSheetId="4">#REF!</definedName>
    <definedName name="L1_100" localSheetId="9">#REF!</definedName>
    <definedName name="L1_100" localSheetId="2">#REF!</definedName>
    <definedName name="L1_100" localSheetId="3">#REF!</definedName>
    <definedName name="L1_100" localSheetId="0">#REF!</definedName>
    <definedName name="L1_100" localSheetId="1">#REF!</definedName>
    <definedName name="L1_100">#REF!</definedName>
    <definedName name="LASTCOLUMNCELL" localSheetId="4">#REF!</definedName>
    <definedName name="LASTCOLUMNCELL" localSheetId="9">#REF!</definedName>
    <definedName name="LASTCOLUMNCELL">#REF!</definedName>
    <definedName name="LESGcode">#REF!</definedName>
    <definedName name="LIABILITIES" localSheetId="9">#REF!</definedName>
    <definedName name="LIABILITIES" localSheetId="0">#REF!</definedName>
    <definedName name="LIABILITIES" localSheetId="1">#REF!</definedName>
    <definedName name="LIABILITIES">#REF!</definedName>
    <definedName name="libor" localSheetId="4">#REF!</definedName>
    <definedName name="libor" localSheetId="9">#REF!</definedName>
    <definedName name="libor" localSheetId="0">#REF!</definedName>
    <definedName name="libor" localSheetId="1">#REF!</definedName>
    <definedName name="libor">#REF!</definedName>
    <definedName name="Libor_Rate_12" localSheetId="4">#REF!</definedName>
    <definedName name="Libor_Rate_12" localSheetId="9">#REF!</definedName>
    <definedName name="Libor_Rate_12">#REF!</definedName>
    <definedName name="Libor_Rate_3" localSheetId="4">#REF!</definedName>
    <definedName name="Libor_Rate_3" localSheetId="9">#REF!</definedName>
    <definedName name="Libor_Rate_3">#REF!</definedName>
    <definedName name="Libor_Rate_6" localSheetId="4">#REF!</definedName>
    <definedName name="Libor_Rate_6" localSheetId="9">#REF!</definedName>
    <definedName name="Libor_Rate_6">#REF!</definedName>
    <definedName name="liborDM" localSheetId="4">#REF!</definedName>
    <definedName name="liborDM" localSheetId="9">#REF!</definedName>
    <definedName name="liborDM">#REF!</definedName>
    <definedName name="link1" localSheetId="4">#REF!</definedName>
    <definedName name="link1">#REF!</definedName>
    <definedName name="lkşlkş" localSheetId="4" hidden="1">{"det (May)",#N/A,FALSE,"June";"sum (MAY YTD)",#N/A,FALSE,"June YTD"}</definedName>
    <definedName name="lkşlkş" localSheetId="2" hidden="1">{"det (May)",#N/A,FALSE,"June";"sum (MAY YTD)",#N/A,FALSE,"June YTD"}</definedName>
    <definedName name="lkşlkş" localSheetId="3" hidden="1">{"det (May)",#N/A,FALSE,"June";"sum (MAY YTD)",#N/A,FALSE,"June YTD"}</definedName>
    <definedName name="lkşlkş" localSheetId="0" hidden="1">{"det (May)",#N/A,FALSE,"June";"sum (MAY YTD)",#N/A,FALSE,"June YTD"}</definedName>
    <definedName name="lkşlkş" localSheetId="1" hidden="1">{"det (May)",#N/A,FALSE,"June";"sum (MAY YTD)",#N/A,FALSE,"June YTD"}</definedName>
    <definedName name="lkşlkş" hidden="1">{"det (May)",#N/A,FALSE,"June";"sum (MAY YTD)",#N/A,FALSE,"June YTD"}</definedName>
    <definedName name="LL" localSheetId="4">#REF!</definedName>
    <definedName name="LL" localSheetId="2">#REF!</definedName>
    <definedName name="LL" localSheetId="3">#REF!</definedName>
    <definedName name="LL">#REF!</definedName>
    <definedName name="longtliab" localSheetId="4">#REF!</definedName>
    <definedName name="longtliab">#REF!</definedName>
    <definedName name="lşjlkşjklş" localSheetId="4" hidden="1">{"det (May)",#N/A,FALSE,"June";"sum (MAY YTD)",#N/A,FALSE,"June YTD"}</definedName>
    <definedName name="lşjlkşjklş" localSheetId="2" hidden="1">{"det (May)",#N/A,FALSE,"June";"sum (MAY YTD)",#N/A,FALSE,"June YTD"}</definedName>
    <definedName name="lşjlkşjklş" localSheetId="3" hidden="1">{"det (May)",#N/A,FALSE,"June";"sum (MAY YTD)",#N/A,FALSE,"June YTD"}</definedName>
    <definedName name="lşjlkşjklş" localSheetId="0" hidden="1">{"det (May)",#N/A,FALSE,"June";"sum (MAY YTD)",#N/A,FALSE,"June YTD"}</definedName>
    <definedName name="lşjlkşjklş" localSheetId="1" hidden="1">{"det (May)",#N/A,FALSE,"June";"sum (MAY YTD)",#N/A,FALSE,"June YTD"}</definedName>
    <definedName name="lşjlkşjklş" hidden="1">{"det (May)",#N/A,FALSE,"June";"sum (MAY YTD)",#N/A,FALSE,"June YTD"}</definedName>
    <definedName name="LT">#REF!</definedName>
    <definedName name="ltdebt" localSheetId="4">#REF!</definedName>
    <definedName name="ltdebt" localSheetId="2">#REF!</definedName>
    <definedName name="ltdebt" localSheetId="3">#REF!</definedName>
    <definedName name="ltdebt">#REF!</definedName>
    <definedName name="M.1_100" localSheetId="4">#REF!</definedName>
    <definedName name="M.1_100" localSheetId="9">#REF!</definedName>
    <definedName name="M.1_100">#REF!</definedName>
    <definedName name="marsec" localSheetId="4">#REF!</definedName>
    <definedName name="marsec" localSheetId="9">#REF!</definedName>
    <definedName name="marsec">#REF!</definedName>
    <definedName name="mat_begin" localSheetId="9">#REF!</definedName>
    <definedName name="mat_begin">#REF!</definedName>
    <definedName name="mat_desccol" localSheetId="9">#REF!</definedName>
    <definedName name="mat_desccol">#REF!</definedName>
    <definedName name="mat_hdesccol" localSheetId="9">#REF!</definedName>
    <definedName name="mat_hdesccol">#REF!</definedName>
    <definedName name="mat_list" localSheetId="9">#REF!</definedName>
    <definedName name="mat_list">#REF!</definedName>
    <definedName name="mat_start" localSheetId="9">#REF!</definedName>
    <definedName name="mat_start">#REF!</definedName>
    <definedName name="MATCH" localSheetId="4">#REF!</definedName>
    <definedName name="MATCH" localSheetId="9">#REF!</definedName>
    <definedName name="MATCH">#REF!</definedName>
    <definedName name="matrix" localSheetId="4">#REF!</definedName>
    <definedName name="matrix" localSheetId="9">#REF!</definedName>
    <definedName name="matrix">#REF!</definedName>
    <definedName name="matrixinventorysmichov" localSheetId="4">#REF!</definedName>
    <definedName name="matrixinventorysmichov" localSheetId="9">#REF!</definedName>
    <definedName name="matrixinventorysmichov">#REF!</definedName>
    <definedName name="mks" localSheetId="4">#REF!</definedName>
    <definedName name="mks">#REF!</definedName>
    <definedName name="MONTH" localSheetId="0">#REF!</definedName>
    <definedName name="MONTH" localSheetId="1">#REF!</definedName>
    <definedName name="MONTH">#REF!</definedName>
    <definedName name="nbmn" localSheetId="4" hidden="1">{"det (May)",#N/A,FALSE,"June";"sum (MAY YTD)",#N/A,FALSE,"June YTD"}</definedName>
    <definedName name="nbmn" localSheetId="2" hidden="1">{"det (May)",#N/A,FALSE,"June";"sum (MAY YTD)",#N/A,FALSE,"June YTD"}</definedName>
    <definedName name="nbmn" localSheetId="3" hidden="1">{"det (May)",#N/A,FALSE,"June";"sum (MAY YTD)",#N/A,FALSE,"June YTD"}</definedName>
    <definedName name="nbmn" localSheetId="0" hidden="1">{"det (May)",#N/A,FALSE,"June";"sum (MAY YTD)",#N/A,FALSE,"June YTD"}</definedName>
    <definedName name="nbmn" localSheetId="1" hidden="1">{"det (May)",#N/A,FALSE,"June";"sum (MAY YTD)",#N/A,FALSE,"June YTD"}</definedName>
    <definedName name="nbmn" hidden="1">{"det (May)",#N/A,FALSE,"June";"sum (MAY YTD)",#N/A,FALSE,"June YTD"}</definedName>
    <definedName name="netincafmin" localSheetId="4">#REF!</definedName>
    <definedName name="netincafmin" localSheetId="2">#REF!</definedName>
    <definedName name="netincafmin" localSheetId="3">#REF!</definedName>
    <definedName name="netincafmin">#REF!</definedName>
    <definedName name="netincome" localSheetId="4">#REF!</definedName>
    <definedName name="netincome" localSheetId="9">#REF!</definedName>
    <definedName name="netincome" localSheetId="0">#REF!</definedName>
    <definedName name="netincome" localSheetId="1">#REF!</definedName>
    <definedName name="netincome">#REF!</definedName>
    <definedName name="netnetincome" localSheetId="4">#REF!</definedName>
    <definedName name="netnetincome" localSheetId="9">#REF!</definedName>
    <definedName name="netnetincome">#REF!</definedName>
    <definedName name="nn" localSheetId="4" hidden="1">{"det (May)",#N/A,FALSE,"June";"sum (MAY YTD)",#N/A,FALSE,"June YTD"}</definedName>
    <definedName name="nn" localSheetId="2" hidden="1">{"det (May)",#N/A,FALSE,"June";"sum (MAY YTD)",#N/A,FALSE,"June YTD"}</definedName>
    <definedName name="nn" localSheetId="3" hidden="1">{"det (May)",#N/A,FALSE,"June";"sum (MAY YTD)",#N/A,FALSE,"June YTD"}</definedName>
    <definedName name="nn" localSheetId="0" hidden="1">{"det (May)",#N/A,FALSE,"June";"sum (MAY YTD)",#N/A,FALSE,"June YTD"}</definedName>
    <definedName name="nn" localSheetId="1" hidden="1">{"det (May)",#N/A,FALSE,"June";"sum (MAY YTD)",#N/A,FALSE,"June YTD"}</definedName>
    <definedName name="nn" hidden="1">{"det (May)",#N/A,FALSE,"June";"sum (MAY YTD)",#N/A,FALSE,"June YTD"}</definedName>
    <definedName name="o" localSheetId="4" hidden="1">{"det (May)",#N/A,FALSE,"June";"sum (MAY YTD)",#N/A,FALSE,"June YTD"}</definedName>
    <definedName name="o" localSheetId="2" hidden="1">{"det (May)",#N/A,FALSE,"June";"sum (MAY YTD)",#N/A,FALSE,"June YTD"}</definedName>
    <definedName name="o" localSheetId="3" hidden="1">{"det (May)",#N/A,FALSE,"June";"sum (MAY YTD)",#N/A,FALSE,"June YTD"}</definedName>
    <definedName name="o" localSheetId="0" hidden="1">{"det (May)",#N/A,FALSE,"June";"sum (MAY YTD)",#N/A,FALSE,"June YTD"}</definedName>
    <definedName name="o" localSheetId="1" hidden="1">{"det (May)",#N/A,FALSE,"June";"sum (MAY YTD)",#N/A,FALSE,"June YTD"}</definedName>
    <definedName name="o" hidden="1">{"det (May)",#N/A,FALSE,"June";"sum (MAY YTD)",#N/A,FALSE,"June YTD"}</definedName>
    <definedName name="OCAK">#REF!</definedName>
    <definedName name="OLE_LINK101" localSheetId="9">#REF!</definedName>
    <definedName name="OLE_LINK101" localSheetId="0">#REF!</definedName>
    <definedName name="OLE_LINK101" localSheetId="1">#REF!</definedName>
    <definedName name="OLE_LINK101">#REF!</definedName>
    <definedName name="OLE_LINK106" localSheetId="9">#REF!</definedName>
    <definedName name="OLE_LINK106" localSheetId="0">#REF!</definedName>
    <definedName name="OLE_LINK106" localSheetId="1">#REF!</definedName>
    <definedName name="OLE_LINK106">#REF!</definedName>
    <definedName name="ONBEŞ" localSheetId="9">#REF!</definedName>
    <definedName name="ONBEŞ" localSheetId="0">#REF!</definedName>
    <definedName name="ONBEŞ" localSheetId="1">#REF!</definedName>
    <definedName name="ONBEŞ">#REF!</definedName>
    <definedName name="ONBIR" localSheetId="9">#REF!</definedName>
    <definedName name="ONBIR">#REF!</definedName>
    <definedName name="ONDOKUZ" localSheetId="9">#REF!</definedName>
    <definedName name="ONDOKUZ">#REF!</definedName>
    <definedName name="ONDÖRT" localSheetId="9">#REF!</definedName>
    <definedName name="ONDÖRT">#REF!</definedName>
    <definedName name="ONIKI" localSheetId="9">#REF!</definedName>
    <definedName name="ONIKI">#REF!</definedName>
    <definedName name="ONSEKIZ" localSheetId="9">#REF!</definedName>
    <definedName name="ONSEKIZ">#REF!</definedName>
    <definedName name="ONUÇ" localSheetId="9">#REF!</definedName>
    <definedName name="ONUÇ">#REF!</definedName>
    <definedName name="ONYEDİ" localSheetId="9">#REF!</definedName>
    <definedName name="ONYEDİ">#REF!</definedName>
    <definedName name="opincome" localSheetId="4">#REF!</definedName>
    <definedName name="opincome" localSheetId="9">#REF!</definedName>
    <definedName name="opincome" localSheetId="2">#REF!</definedName>
    <definedName name="opincome" localSheetId="3">#REF!</definedName>
    <definedName name="opincome">#REF!</definedName>
    <definedName name="ORAN" localSheetId="4">#REF!</definedName>
    <definedName name="ORAN">#REF!</definedName>
    <definedName name="OTHERCountry" localSheetId="4">#REF!</definedName>
    <definedName name="OTHERCountry" localSheetId="9">#REF!</definedName>
    <definedName name="OTHERCountry">#REF!</definedName>
    <definedName name="OTHERExercise" localSheetId="4">#REF!</definedName>
    <definedName name="OTHERExercise" localSheetId="9">#REF!</definedName>
    <definedName name="OTHERExercise">#REF!</definedName>
    <definedName name="OTHERPlant" localSheetId="4">#REF!</definedName>
    <definedName name="OTHERPlant" localSheetId="9">#REF!</definedName>
    <definedName name="OTHERPlant">#REF!</definedName>
    <definedName name="OTHERPlantNo" localSheetId="4">#REF!</definedName>
    <definedName name="OTHERPlantNo" localSheetId="9">#REF!</definedName>
    <definedName name="OTHERPlantNo">#REF!</definedName>
    <definedName name="ömnö" localSheetId="4" hidden="1">{"det (May)",#N/A,FALSE,"June";"sum (MAY YTD)",#N/A,FALSE,"June YTD"}</definedName>
    <definedName name="ömnö" localSheetId="2" hidden="1">{"det (May)",#N/A,FALSE,"June";"sum (MAY YTD)",#N/A,FALSE,"June YTD"}</definedName>
    <definedName name="ömnö" localSheetId="3" hidden="1">{"det (May)",#N/A,FALSE,"June";"sum (MAY YTD)",#N/A,FALSE,"June YTD"}</definedName>
    <definedName name="ömnö" localSheetId="0" hidden="1">{"det (May)",#N/A,FALSE,"June";"sum (MAY YTD)",#N/A,FALSE,"June YTD"}</definedName>
    <definedName name="ömnö" localSheetId="1" hidden="1">{"det (May)",#N/A,FALSE,"June";"sum (MAY YTD)",#N/A,FALSE,"June YTD"}</definedName>
    <definedName name="ömnö" hidden="1">{"det (May)",#N/A,FALSE,"June";"sum (MAY YTD)",#N/A,FALSE,"June YTD"}</definedName>
    <definedName name="page2" localSheetId="4">#REF!</definedName>
    <definedName name="page2" localSheetId="9">#REF!</definedName>
    <definedName name="page2" localSheetId="2">#REF!</definedName>
    <definedName name="page2" localSheetId="15">#REF!</definedName>
    <definedName name="page2" localSheetId="3">#REF!</definedName>
    <definedName name="page2">#REF!</definedName>
    <definedName name="page3" localSheetId="4">#REF!</definedName>
    <definedName name="page3" localSheetId="9">#REF!</definedName>
    <definedName name="page3" localSheetId="15">#REF!</definedName>
    <definedName name="page3">#REF!</definedName>
    <definedName name="parite" localSheetId="4">#REF!</definedName>
    <definedName name="parite" localSheetId="9">#REF!</definedName>
    <definedName name="parite">#REF!</definedName>
    <definedName name="PARTNERS_INITIALS" localSheetId="4">#REF!</definedName>
    <definedName name="PARTNERS_INITIALS" localSheetId="9">#REF!</definedName>
    <definedName name="PARTNERS_INITIALS">#REF!</definedName>
    <definedName name="payable" localSheetId="4">#REF!</definedName>
    <definedName name="payable" localSheetId="9">#REF!</definedName>
    <definedName name="payable">#REF!</definedName>
    <definedName name="PERIOD2">#REF!</definedName>
    <definedName name="Periods">#REF!</definedName>
    <definedName name="PFmt1" localSheetId="9">#REF!</definedName>
    <definedName name="PFmt1" localSheetId="0">#REF!</definedName>
    <definedName name="PFmt1" localSheetId="1">#REF!</definedName>
    <definedName name="PFmt1">#REF!</definedName>
    <definedName name="PForm1" localSheetId="9">#REF!</definedName>
    <definedName name="PForm1" localSheetId="0">#REF!</definedName>
    <definedName name="PForm1" localSheetId="1">#REF!</definedName>
    <definedName name="PForm1">#REF!</definedName>
    <definedName name="pg_list" localSheetId="9">#REF!</definedName>
    <definedName name="pg_list" localSheetId="0">#REF!</definedName>
    <definedName name="pg_list" localSheetId="1">#REF!</definedName>
    <definedName name="pg_list">#REF!</definedName>
    <definedName name="PGALL" localSheetId="9">#REF!</definedName>
    <definedName name="PGALL">#REF!</definedName>
    <definedName name="PIVOTDB" localSheetId="9">#REF!</definedName>
    <definedName name="PIVOTDB">#REF!</definedName>
    <definedName name="Plant" localSheetId="4">#REF!</definedName>
    <definedName name="Plant" localSheetId="9">#REF!</definedName>
    <definedName name="Plant">#REF!</definedName>
    <definedName name="PlantNo" localSheetId="4">#REF!</definedName>
    <definedName name="PlantNo" localSheetId="9">#REF!</definedName>
    <definedName name="PlantNo">#REF!</definedName>
    <definedName name="PLtest" localSheetId="4">#REF!</definedName>
    <definedName name="PLtest" localSheetId="9">#REF!</definedName>
    <definedName name="PLtest">#REF!</definedName>
    <definedName name="PLVAR" localSheetId="4">#REF!</definedName>
    <definedName name="PLVAR" localSheetId="9">#REF!</definedName>
    <definedName name="PLVAR">#REF!</definedName>
    <definedName name="POA" localSheetId="4" hidden="1">{"det (May)",#N/A,FALSE,"June";"sum (MAY YTD)",#N/A,FALSE,"June YTD"}</definedName>
    <definedName name="POA" localSheetId="2" hidden="1">{"det (May)",#N/A,FALSE,"June";"sum (MAY YTD)",#N/A,FALSE,"June YTD"}</definedName>
    <definedName name="POA" localSheetId="3" hidden="1">{"det (May)",#N/A,FALSE,"June";"sum (MAY YTD)",#N/A,FALSE,"June YTD"}</definedName>
    <definedName name="POA" localSheetId="0" hidden="1">{"det (May)",#N/A,FALSE,"June";"sum (MAY YTD)",#N/A,FALSE,"June YTD"}</definedName>
    <definedName name="POA" localSheetId="1" hidden="1">{"det (May)",#N/A,FALSE,"June";"sum (MAY YTD)",#N/A,FALSE,"June YTD"}</definedName>
    <definedName name="POA" hidden="1">{"det (May)",#N/A,FALSE,"June";"sum (MAY YTD)",#N/A,FALSE,"June YTD"}</definedName>
    <definedName name="POL" localSheetId="4">#REF!</definedName>
    <definedName name="POL">#REF!</definedName>
    <definedName name="pop" localSheetId="4" hidden="1">{"det (May)",#N/A,FALSE,"June";"sum (MAY YTD)",#N/A,FALSE,"June YTD"}</definedName>
    <definedName name="pop" localSheetId="2" hidden="1">{"det (May)",#N/A,FALSE,"June";"sum (MAY YTD)",#N/A,FALSE,"June YTD"}</definedName>
    <definedName name="pop" localSheetId="3" hidden="1">{"det (May)",#N/A,FALSE,"June";"sum (MAY YTD)",#N/A,FALSE,"June YTD"}</definedName>
    <definedName name="pop" localSheetId="0" hidden="1">{"det (May)",#N/A,FALSE,"June";"sum (MAY YTD)",#N/A,FALSE,"June YTD"}</definedName>
    <definedName name="pop" localSheetId="1" hidden="1">{"det (May)",#N/A,FALSE,"June";"sum (MAY YTD)",#N/A,FALSE,"June YTD"}</definedName>
    <definedName name="pop" hidden="1">{"det (May)",#N/A,FALSE,"June";"sum (MAY YTD)",#N/A,FALSE,"June YTD"}</definedName>
    <definedName name="PRICE">#REF!</definedName>
    <definedName name="_xlnm.Print_Area" localSheetId="8">'AEFES BS-wTAS29'!$A$1:$D$65</definedName>
    <definedName name="_xlnm.Print_Area" localSheetId="6">'AEFES PL-wTAS29'!$B$1:$E$51</definedName>
    <definedName name="_xlnm.Print_Area" localSheetId="9">'BEER GROUP-wTAS29'!$A$31:$D$88</definedName>
    <definedName name="_xlnm.Print_Area" localSheetId="14">'CCI-wTAS29'!$B$2:$D$111</definedName>
    <definedName name="_xlnm.Print_Area" localSheetId="15">eski!$C$1:$N$85</definedName>
    <definedName name="_xlnm.Print_Area" localSheetId="12">'IR INT BEER ENG'!$B$2:$E$24</definedName>
    <definedName name="_xlnm.Print_Area" localSheetId="13">'IR INT BEER TR'!$D$1:$F$61</definedName>
    <definedName name="_xlnm.Print_Area" localSheetId="10">'IR TBG ENG'!$B$1:$E$22</definedName>
    <definedName name="_xlnm.Print_Area" localSheetId="11">'IR TBG TR'!$C$2:$E$25</definedName>
    <definedName name="_xlnm.Print_Area" localSheetId="0">#REF!</definedName>
    <definedName name="_xlnm.Print_Area" localSheetId="1">'Summary-wTAS 29'!$A$2:$A$43</definedName>
    <definedName name="_xlnm.Print_Area">#REF!</definedName>
    <definedName name="Print_Area_MI" localSheetId="4">#REF!</definedName>
    <definedName name="Print_Area_MI">#REF!</definedName>
    <definedName name="print_p2" localSheetId="4">#REF!</definedName>
    <definedName name="print_p2">#REF!</definedName>
    <definedName name="print_p3" localSheetId="4">#REF!</definedName>
    <definedName name="print_p3" localSheetId="9">#REF!</definedName>
    <definedName name="print_p3">#REF!</definedName>
    <definedName name="_xlnm.Print_Titles">#REF!</definedName>
    <definedName name="PRO" localSheetId="4" hidden="1">{"det (May)",#N/A,FALSE,"June";"sum (MAY YTD)",#N/A,FALSE,"June YTD"}</definedName>
    <definedName name="PRO" localSheetId="2" hidden="1">{"det (May)",#N/A,FALSE,"June";"sum (MAY YTD)",#N/A,FALSE,"June YTD"}</definedName>
    <definedName name="PRO" localSheetId="3" hidden="1">{"det (May)",#N/A,FALSE,"June";"sum (MAY YTD)",#N/A,FALSE,"June YTD"}</definedName>
    <definedName name="PRO" localSheetId="0" hidden="1">{"det (May)",#N/A,FALSE,"June";"sum (MAY YTD)",#N/A,FALSE,"June YTD"}</definedName>
    <definedName name="PRO" localSheetId="1" hidden="1">{"det (May)",#N/A,FALSE,"June";"sum (MAY YTD)",#N/A,FALSE,"June YTD"}</definedName>
    <definedName name="PRO" hidden="1">{"det (May)",#N/A,FALSE,"June";"sum (MAY YTD)",#N/A,FALSE,"June YTD"}</definedName>
    <definedName name="Q.1_100" localSheetId="4">#REF!</definedName>
    <definedName name="Q.1_100" localSheetId="2">#REF!</definedName>
    <definedName name="Q.1_100" localSheetId="3">#REF!</definedName>
    <definedName name="Q.1_100">#REF!</definedName>
    <definedName name="QUARTER" localSheetId="9">#REF!</definedName>
    <definedName name="QUARTER" localSheetId="15">#REF!</definedName>
    <definedName name="QUARTER">#REF!</definedName>
    <definedName name="QueryMasrafYeriHesapAmortisman" localSheetId="4">#REF!</definedName>
    <definedName name="QueryMasrafYeriHesapAmortisman">#REF!</definedName>
    <definedName name="QuerySabitKiymetHesabi" localSheetId="4">#REF!</definedName>
    <definedName name="QuerySabitKiymetHesabi" localSheetId="9">#REF!</definedName>
    <definedName name="QuerySabitKiymetHesabi">#REF!</definedName>
    <definedName name="qw" localSheetId="4">#REF!</definedName>
    <definedName name="qw" localSheetId="9">#REF!</definedName>
    <definedName name="qw">#REF!</definedName>
    <definedName name="RAWMAT01" localSheetId="4">#REF!</definedName>
    <definedName name="RAWMAT01">#REF!</definedName>
    <definedName name="RAWMATLE" localSheetId="4">#REF!</definedName>
    <definedName name="RAWMATLE">#REF!</definedName>
    <definedName name="RBYBILANCO">#REF!</definedName>
    <definedName name="RBYLITRE">#REF!</definedName>
    <definedName name="Receipe" localSheetId="4">#REF!</definedName>
    <definedName name="Receipe" localSheetId="9">#REF!</definedName>
    <definedName name="Receipe" localSheetId="2">#REF!</definedName>
    <definedName name="Receipe" localSheetId="3">#REF!</definedName>
    <definedName name="Receipe" localSheetId="0">#REF!</definedName>
    <definedName name="Receipe" localSheetId="1">#REF!</definedName>
    <definedName name="Receipe">#REF!</definedName>
    <definedName name="receivables" localSheetId="4">#REF!</definedName>
    <definedName name="receivables" localSheetId="9">#REF!</definedName>
    <definedName name="receivables">#REF!</definedName>
    <definedName name="_xlnm.Recorder" localSheetId="0">#REF!</definedName>
    <definedName name="_xlnm.Recorder" localSheetId="1">#REF!</definedName>
    <definedName name="_xlnm.Recorder">#REF!</definedName>
    <definedName name="relpar">#REF!</definedName>
    <definedName name="relparpay">#REF!</definedName>
    <definedName name="RepUL">#REF!</definedName>
    <definedName name="RESULTING_DIFFERENCE" localSheetId="4">#REF!</definedName>
    <definedName name="RESULTING_DIFFERENCE" localSheetId="2">#REF!</definedName>
    <definedName name="RESULTING_DIFFERENCE" localSheetId="3">#REF!</definedName>
    <definedName name="RESULTING_DIFFERENCE">#REF!</definedName>
    <definedName name="REVBUT2001TL">#REF!</definedName>
    <definedName name="REVBUT2001USDKUM">#REF!</definedName>
    <definedName name="REVBUTCEAYLIK">#REF!</definedName>
    <definedName name="REVBUTCEKUMUL">#REF!</definedName>
    <definedName name="REVBUTUSDAYLIK">#REF!</definedName>
    <definedName name="RISK1" localSheetId="9">#REF!</definedName>
    <definedName name="RISK1" localSheetId="0">#REF!</definedName>
    <definedName name="RISK1" localSheetId="1">#REF!</definedName>
    <definedName name="RISK1">#REF!</definedName>
    <definedName name="RISK2" localSheetId="9">#REF!</definedName>
    <definedName name="RISK2" localSheetId="0">#REF!</definedName>
    <definedName name="RISK2" localSheetId="1">#REF!</definedName>
    <definedName name="RISK2">#REF!</definedName>
    <definedName name="RISK3" localSheetId="9">#REF!</definedName>
    <definedName name="RISK3" localSheetId="0">#REF!</definedName>
    <definedName name="RISK3" localSheetId="1">#REF!</definedName>
    <definedName name="RISK3">#REF!</definedName>
    <definedName name="RISK4" localSheetId="9">#REF!</definedName>
    <definedName name="RISK4">#REF!</definedName>
    <definedName name="RISK5" localSheetId="9">#REF!</definedName>
    <definedName name="RISK5">#REF!</definedName>
    <definedName name="RISK6" localSheetId="9">#REF!</definedName>
    <definedName name="RISK6">#REF!</definedName>
    <definedName name="RISK6M" localSheetId="9">#REF!</definedName>
    <definedName name="RISK6M">#REF!</definedName>
    <definedName name="RISK6MM" localSheetId="9">#REF!</definedName>
    <definedName name="RISK6MM">#REF!</definedName>
    <definedName name="RISK6MMM" localSheetId="9">#REF!</definedName>
    <definedName name="RISK6MMM">#REF!</definedName>
    <definedName name="rterte" localSheetId="4">#REF!</definedName>
    <definedName name="rterte" localSheetId="2">#REF!</definedName>
    <definedName name="rterte" localSheetId="3">#REF!</definedName>
    <definedName name="rterte">#REF!</definedName>
    <definedName name="S11_" localSheetId="9">#REF!</definedName>
    <definedName name="S11_">#REF!</definedName>
    <definedName name="S2_" localSheetId="9">#REF!</definedName>
    <definedName name="S2_">#REF!</definedName>
    <definedName name="S3_" localSheetId="9">#REF!</definedName>
    <definedName name="S3_">#REF!</definedName>
    <definedName name="S4_" localSheetId="9">#REF!</definedName>
    <definedName name="S4_">#REF!</definedName>
    <definedName name="S5_" localSheetId="9">#REF!</definedName>
    <definedName name="S5_">#REF!</definedName>
    <definedName name="sales" localSheetId="4">#REF!</definedName>
    <definedName name="sales" localSheetId="9">#REF!</definedName>
    <definedName name="sales">#REF!</definedName>
    <definedName name="SATBLT" localSheetId="4">#REF!</definedName>
    <definedName name="SATBLT">#REF!</definedName>
    <definedName name="SATBUS" localSheetId="4">#REF!</definedName>
    <definedName name="SATBUS">#REF!</definedName>
    <definedName name="SATIS" localSheetId="4">#REF!</definedName>
    <definedName name="SATIS" localSheetId="2">#REF!</definedName>
    <definedName name="SATIS" localSheetId="3">#REF!</definedName>
    <definedName name="SATIS">#REF!</definedName>
    <definedName name="SATIŞ">#REF!</definedName>
    <definedName name="SATKONTROL" localSheetId="4">#REF!</definedName>
    <definedName name="SATKONTROL" localSheetId="9">#REF!</definedName>
    <definedName name="SATKONTROL" localSheetId="2">#REF!</definedName>
    <definedName name="SATKONTROL" localSheetId="3">#REF!</definedName>
    <definedName name="SATKONTROL">#REF!</definedName>
    <definedName name="SATRAP" localSheetId="4">#REF!</definedName>
    <definedName name="SATRAP">#REF!</definedName>
    <definedName name="SBCola" localSheetId="4">#REF!</definedName>
    <definedName name="SBCola" localSheetId="2">#REF!</definedName>
    <definedName name="SBCola" localSheetId="3">#REF!</definedName>
    <definedName name="SBCola">#REF!</definedName>
    <definedName name="sd" localSheetId="4" hidden="1">{"det (May)",#N/A,FALSE,"June";"sum (MAY YTD)",#N/A,FALSE,"June YTD"}</definedName>
    <definedName name="sd" localSheetId="2" hidden="1">{"det (May)",#N/A,FALSE,"June";"sum (MAY YTD)",#N/A,FALSE,"June YTD"}</definedName>
    <definedName name="sd" localSheetId="3" hidden="1">{"det (May)",#N/A,FALSE,"June";"sum (MAY YTD)",#N/A,FALSE,"June YTD"}</definedName>
    <definedName name="sd" localSheetId="0" hidden="1">{"det (May)",#N/A,FALSE,"June";"sum (MAY YTD)",#N/A,FALSE,"June YTD"}</definedName>
    <definedName name="sd" localSheetId="1" hidden="1">{"det (May)",#N/A,FALSE,"June";"sum (MAY YTD)",#N/A,FALSE,"June YTD"}</definedName>
    <definedName name="sd" hidden="1">{"det (May)",#N/A,FALSE,"June";"sum (MAY YTD)",#N/A,FALSE,"June YTD"}</definedName>
    <definedName name="sdf" localSheetId="4" hidden="1">{"det (May)",#N/A,FALSE,"June";"sum (MAY YTD)",#N/A,FALSE,"June YTD"}</definedName>
    <definedName name="sdf" localSheetId="2" hidden="1">{"det (May)",#N/A,FALSE,"June";"sum (MAY YTD)",#N/A,FALSE,"June YTD"}</definedName>
    <definedName name="sdf" localSheetId="3" hidden="1">{"det (May)",#N/A,FALSE,"June";"sum (MAY YTD)",#N/A,FALSE,"June YTD"}</definedName>
    <definedName name="sdf" localSheetId="0" hidden="1">{"det (May)",#N/A,FALSE,"June";"sum (MAY YTD)",#N/A,FALSE,"June YTD"}</definedName>
    <definedName name="sdf" localSheetId="1" hidden="1">{"det (May)",#N/A,FALSE,"June";"sum (MAY YTD)",#N/A,FALSE,"June YTD"}</definedName>
    <definedName name="sdf" hidden="1">{"det (May)",#N/A,FALSE,"June";"sum (MAY YTD)",#N/A,FALSE,"June YTD"}</definedName>
    <definedName name="sdfd" localSheetId="4" hidden="1">{"det (May)",#N/A,FALSE,"June";"sum (MAY YTD)",#N/A,FALSE,"June YTD"}</definedName>
    <definedName name="sdfd" localSheetId="2" hidden="1">{"det (May)",#N/A,FALSE,"June";"sum (MAY YTD)",#N/A,FALSE,"June YTD"}</definedName>
    <definedName name="sdfd" localSheetId="3" hidden="1">{"det (May)",#N/A,FALSE,"June";"sum (MAY YTD)",#N/A,FALSE,"June YTD"}</definedName>
    <definedName name="sdfd" localSheetId="0" hidden="1">{"det (May)",#N/A,FALSE,"June";"sum (MAY YTD)",#N/A,FALSE,"June YTD"}</definedName>
    <definedName name="sdfd" localSheetId="1" hidden="1">{"det (May)",#N/A,FALSE,"June";"sum (MAY YTD)",#N/A,FALSE,"June YTD"}</definedName>
    <definedName name="sdfd" hidden="1">{"det (May)",#N/A,FALSE,"June";"sum (MAY YTD)",#N/A,FALSE,"June YTD"}</definedName>
    <definedName name="sdfdsf" localSheetId="4" hidden="1">{"det (May)",#N/A,FALSE,"June";"sum (MAY YTD)",#N/A,FALSE,"June YTD"}</definedName>
    <definedName name="sdfdsf" localSheetId="2" hidden="1">{"det (May)",#N/A,FALSE,"June";"sum (MAY YTD)",#N/A,FALSE,"June YTD"}</definedName>
    <definedName name="sdfdsf" localSheetId="3" hidden="1">{"det (May)",#N/A,FALSE,"June";"sum (MAY YTD)",#N/A,FALSE,"June YTD"}</definedName>
    <definedName name="sdfdsf" localSheetId="0" hidden="1">{"det (May)",#N/A,FALSE,"June";"sum (MAY YTD)",#N/A,FALSE,"June YTD"}</definedName>
    <definedName name="sdfdsf" localSheetId="1" hidden="1">{"det (May)",#N/A,FALSE,"June";"sum (MAY YTD)",#N/A,FALSE,"June YTD"}</definedName>
    <definedName name="sdfdsf" hidden="1">{"det (May)",#N/A,FALSE,"June";"sum (MAY YTD)",#N/A,FALSE,"June YTD"}</definedName>
    <definedName name="sdfsdf" localSheetId="4" hidden="1">{"det (May)",#N/A,FALSE,"June";"sum (MAY YTD)",#N/A,FALSE,"June YTD"}</definedName>
    <definedName name="sdfsdf" localSheetId="2" hidden="1">{"det (May)",#N/A,FALSE,"June";"sum (MAY YTD)",#N/A,FALSE,"June YTD"}</definedName>
    <definedName name="sdfsdf" localSheetId="3" hidden="1">{"det (May)",#N/A,FALSE,"June";"sum (MAY YTD)",#N/A,FALSE,"June YTD"}</definedName>
    <definedName name="sdfsdf" localSheetId="0" hidden="1">{"det (May)",#N/A,FALSE,"June";"sum (MAY YTD)",#N/A,FALSE,"June YTD"}</definedName>
    <definedName name="sdfsdf" localSheetId="1" hidden="1">{"det (May)",#N/A,FALSE,"June";"sum (MAY YTD)",#N/A,FALSE,"June YTD"}</definedName>
    <definedName name="sdfsdf" hidden="1">{"det (May)",#N/A,FALSE,"June";"sum (MAY YTD)",#N/A,FALSE,"June YTD"}</definedName>
    <definedName name="sdfsdfsdf" localSheetId="4">#REF!</definedName>
    <definedName name="sdfsdfsdf" localSheetId="2">#REF!</definedName>
    <definedName name="sdfsdfsdf" localSheetId="3">#REF!</definedName>
    <definedName name="sdfsdfsdf">#REF!</definedName>
    <definedName name="signcol" localSheetId="9">#REF!</definedName>
    <definedName name="signcol">#REF!</definedName>
    <definedName name="sinai" localSheetId="4">#REF!</definedName>
    <definedName name="sinai" localSheetId="9">#REF!</definedName>
    <definedName name="sinai">#REF!</definedName>
    <definedName name="slov"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slov" localSheetId="2" hidden="1">{"04-12brpr",#N/A,FALSE,"Total jan-dec";"05brpr",#N/A,FALSE,"Total jan-dec";"07brpr",#N/A,FALSE,"Total jan-dec";"01-12absdet",#N/A,FALSE,"Total jan-dec";"01-12abs",#N/A,FALSE,"Total jan-dec";"04-12abs",#N/A,FALSE,"Total jan-dec";"04-12absdet",#N/A,FALSE,"Total jan-dec";"01-12hl",#N/A,FALSE,"Total jan-dec";"04-12HL",#N/A,FALSE,"Total jan-dec"}</definedName>
    <definedName name="slov" localSheetId="3" hidden="1">{"04-12brpr",#N/A,FALSE,"Total jan-dec";"05brpr",#N/A,FALSE,"Total jan-dec";"07brpr",#N/A,FALSE,"Total jan-dec";"01-12absdet",#N/A,FALSE,"Total jan-dec";"01-12abs",#N/A,FALSE,"Total jan-dec";"04-12abs",#N/A,FALSE,"Total jan-dec";"04-12absdet",#N/A,FALSE,"Total jan-dec";"01-12hl",#N/A,FALSE,"Total jan-dec";"04-12HL",#N/A,FALSE,"Total jan-dec"}</definedName>
    <definedName name="slov" localSheetId="0" hidden="1">{"04-12brpr",#N/A,FALSE,"Total jan-dec";"05brpr",#N/A,FALSE,"Total jan-dec";"07brpr",#N/A,FALSE,"Total jan-dec";"01-12absdet",#N/A,FALSE,"Total jan-dec";"01-12abs",#N/A,FALSE,"Total jan-dec";"04-12abs",#N/A,FALSE,"Total jan-dec";"04-12absdet",#N/A,FALSE,"Total jan-dec";"01-12hl",#N/A,FALSE,"Total jan-dec";"04-12HL",#N/A,FALSE,"Total jan-dec"}</definedName>
    <definedName name="slov"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slov" hidden="1">{"04-12brpr",#N/A,FALSE,"Total jan-dec";"05brpr",#N/A,FALSE,"Total jan-dec";"07brpr",#N/A,FALSE,"Total jan-dec";"01-12absdet",#N/A,FALSE,"Total jan-dec";"01-12abs",#N/A,FALSE,"Total jan-dec";"04-12abs",#N/A,FALSE,"Total jan-dec";"04-12absdet",#N/A,FALSE,"Total jan-dec";"01-12hl",#N/A,FALSE,"Total jan-dec";"04-12HL",#N/A,FALSE,"Total jan-dec"}</definedName>
    <definedName name="Soft" localSheetId="4" hidden="1">{"det (May)",#N/A,FALSE,"June";"sum (MAY YTD)",#N/A,FALSE,"June YTD"}</definedName>
    <definedName name="Soft" localSheetId="2" hidden="1">{"det (May)",#N/A,FALSE,"June";"sum (MAY YTD)",#N/A,FALSE,"June YTD"}</definedName>
    <definedName name="Soft" localSheetId="3" hidden="1">{"det (May)",#N/A,FALSE,"June";"sum (MAY YTD)",#N/A,FALSE,"June YTD"}</definedName>
    <definedName name="Soft" localSheetId="0" hidden="1">{"det (May)",#N/A,FALSE,"June";"sum (MAY YTD)",#N/A,FALSE,"June YTD"}</definedName>
    <definedName name="Soft" localSheetId="1" hidden="1">{"det (May)",#N/A,FALSE,"June";"sum (MAY YTD)",#N/A,FALSE,"June YTD"}</definedName>
    <definedName name="Soft" hidden="1">{"det (May)",#N/A,FALSE,"June";"sum (MAY YTD)",#N/A,FALSE,"June YTD"}</definedName>
    <definedName name="ss" localSheetId="4" hidden="1">{"det (May)",#N/A,FALSE,"June";"sum (MAY YTD)",#N/A,FALSE,"June YTD"}</definedName>
    <definedName name="ss" localSheetId="2" hidden="1">{"det (May)",#N/A,FALSE,"June";"sum (MAY YTD)",#N/A,FALSE,"June YTD"}</definedName>
    <definedName name="ss" localSheetId="3" hidden="1">{"det (May)",#N/A,FALSE,"June";"sum (MAY YTD)",#N/A,FALSE,"June YTD"}</definedName>
    <definedName name="ss" localSheetId="0" hidden="1">{"det (May)",#N/A,FALSE,"June";"sum (MAY YTD)",#N/A,FALSE,"June YTD"}</definedName>
    <definedName name="ss" localSheetId="1" hidden="1">{"det (May)",#N/A,FALSE,"June";"sum (MAY YTD)",#N/A,FALSE,"June YTD"}</definedName>
    <definedName name="ss" hidden="1">{"det (May)",#N/A,FALSE,"June";"sum (MAY YTD)",#N/A,FALSE,"June YTD"}</definedName>
    <definedName name="stborrow" localSheetId="4">#REF!</definedName>
    <definedName name="stborrow" localSheetId="2">#REF!</definedName>
    <definedName name="stborrow" localSheetId="3">#REF!</definedName>
    <definedName name="stborrow">#REF!</definedName>
    <definedName name="stella" localSheetId="4" hidden="1">{"det (May)",#N/A,FALSE,"June";"sum (MAY YTD)",#N/A,FALSE,"June YTD"}</definedName>
    <definedName name="stella" localSheetId="2" hidden="1">{"det (May)",#N/A,FALSE,"June";"sum (MAY YTD)",#N/A,FALSE,"June YTD"}</definedName>
    <definedName name="stella" localSheetId="3" hidden="1">{"det (May)",#N/A,FALSE,"June";"sum (MAY YTD)",#N/A,FALSE,"June YTD"}</definedName>
    <definedName name="stella" localSheetId="0" hidden="1">{"det (May)",#N/A,FALSE,"June";"sum (MAY YTD)",#N/A,FALSE,"June YTD"}</definedName>
    <definedName name="stella" localSheetId="1" hidden="1">{"det (May)",#N/A,FALSE,"June";"sum (MAY YTD)",#N/A,FALSE,"June YTD"}</definedName>
    <definedName name="stella" hidden="1">{"det (May)",#N/A,FALSE,"June";"sum (MAY YTD)",#N/A,FALSE,"June YTD"}</definedName>
    <definedName name="şkllş"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şkllş" localSheetId="2" hidden="1">{"04-12brpr",#N/A,FALSE,"Total jan-dec";"05brpr",#N/A,FALSE,"Total jan-dec";"07brpr",#N/A,FALSE,"Total jan-dec";"01-12absdet",#N/A,FALSE,"Total jan-dec";"01-12abs",#N/A,FALSE,"Total jan-dec";"04-12abs",#N/A,FALSE,"Total jan-dec";"04-12absdet",#N/A,FALSE,"Total jan-dec";"01-12hl",#N/A,FALSE,"Total jan-dec";"04-12HL",#N/A,FALSE,"Total jan-dec"}</definedName>
    <definedName name="şkllş" localSheetId="3" hidden="1">{"04-12brpr",#N/A,FALSE,"Total jan-dec";"05brpr",#N/A,FALSE,"Total jan-dec";"07brpr",#N/A,FALSE,"Total jan-dec";"01-12absdet",#N/A,FALSE,"Total jan-dec";"01-12abs",#N/A,FALSE,"Total jan-dec";"04-12abs",#N/A,FALSE,"Total jan-dec";"04-12absdet",#N/A,FALSE,"Total jan-dec";"01-12hl",#N/A,FALSE,"Total jan-dec";"04-12HL",#N/A,FALSE,"Total jan-dec"}</definedName>
    <definedName name="şkllş" localSheetId="0" hidden="1">{"04-12brpr",#N/A,FALSE,"Total jan-dec";"05brpr",#N/A,FALSE,"Total jan-dec";"07brpr",#N/A,FALSE,"Total jan-dec";"01-12absdet",#N/A,FALSE,"Total jan-dec";"01-12abs",#N/A,FALSE,"Total jan-dec";"04-12abs",#N/A,FALSE,"Total jan-dec";"04-12absdet",#N/A,FALSE,"Total jan-dec";"01-12hl",#N/A,FALSE,"Total jan-dec";"04-12HL",#N/A,FALSE,"Total jan-dec"}</definedName>
    <definedName name="şkllş"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şkllş" hidden="1">{"04-12brpr",#N/A,FALSE,"Total jan-dec";"05brpr",#N/A,FALSE,"Total jan-dec";"07brpr",#N/A,FALSE,"Total jan-dec";"01-12absdet",#N/A,FALSE,"Total jan-dec";"01-12abs",#N/A,FALSE,"Total jan-dec";"04-12abs",#N/A,FALSE,"Total jan-dec";"04-12absdet",#N/A,FALSE,"Total jan-dec";"01-12hl",#N/A,FALSE,"Total jan-dec";"04-12HL",#N/A,FALSE,"Total jan-dec"}</definedName>
    <definedName name="TAB" localSheetId="4">#REF!</definedName>
    <definedName name="TAB" localSheetId="2">#REF!</definedName>
    <definedName name="TAB" localSheetId="3">#REF!</definedName>
    <definedName name="TAB">#REF!</definedName>
    <definedName name="TABLE_2">#N/A</definedName>
    <definedName name="TABLE00" localSheetId="9">#REF!</definedName>
    <definedName name="TABLE00" localSheetId="0">#REF!</definedName>
    <definedName name="TABLE00" localSheetId="1">#REF!</definedName>
    <definedName name="TABLE00">#REF!</definedName>
    <definedName name="tablecol" localSheetId="9">#REF!</definedName>
    <definedName name="tablecol" localSheetId="0">#REF!</definedName>
    <definedName name="tablecol" localSheetId="1">#REF!</definedName>
    <definedName name="tablecol">#REF!</definedName>
    <definedName name="tarbesba" localSheetId="4">#REF!</definedName>
    <definedName name="tarbesba">#REF!</definedName>
    <definedName name="tarbesbk" localSheetId="4">#REF!</definedName>
    <definedName name="tarbesbk">#REF!</definedName>
    <definedName name="tarbesfya" localSheetId="4">#REF!</definedName>
    <definedName name="tarbesfya">#REF!</definedName>
    <definedName name="tarbesfyk" localSheetId="4">#REF!</definedName>
    <definedName name="tarbesfyk">#REF!</definedName>
    <definedName name="tarbesga" localSheetId="4">#REF!</definedName>
    <definedName name="tarbesga">#REF!</definedName>
    <definedName name="tarbesgk" localSheetId="4">#REF!</definedName>
    <definedName name="tarbesgk">#REF!</definedName>
    <definedName name="TBBBS" localSheetId="8">#REF!</definedName>
    <definedName name="TBBBS" localSheetId="4">#REF!</definedName>
    <definedName name="TBBBS" localSheetId="9">#REF!</definedName>
    <definedName name="TBBBS" localSheetId="0">#REF!</definedName>
    <definedName name="TBBBS" localSheetId="1">#REF!</definedName>
    <definedName name="TBBBS">#REF!</definedName>
    <definedName name="TBBCF" localSheetId="8">#REF!</definedName>
    <definedName name="TBBCF" localSheetId="4">#REF!</definedName>
    <definedName name="TBBCF" localSheetId="9">#REF!</definedName>
    <definedName name="TBBCF" localSheetId="0">#REF!</definedName>
    <definedName name="TBBCF" localSheetId="1">#REF!</definedName>
    <definedName name="TBBCF">#REF!</definedName>
    <definedName name="TBBFCF" localSheetId="9">#REF!</definedName>
    <definedName name="TBBFCF" localSheetId="15">#REF!</definedName>
    <definedName name="TBBFCF" localSheetId="0">#REF!</definedName>
    <definedName name="TBBFCF" localSheetId="1">#REF!</definedName>
    <definedName name="TBBFCF">#REF!</definedName>
    <definedName name="TBBPL" localSheetId="8">#REF!</definedName>
    <definedName name="TBBPL" localSheetId="4">#REF!</definedName>
    <definedName name="TBBPL" localSheetId="9">#REF!</definedName>
    <definedName name="TBBPL" localSheetId="0">#REF!</definedName>
    <definedName name="TBBPL" localSheetId="1">#REF!</definedName>
    <definedName name="TBBPL">#REF!</definedName>
    <definedName name="TBGBSALL">#REF!</definedName>
    <definedName name="TBGCFALL">#REF!</definedName>
    <definedName name="TBGPL2002">#REF!</definedName>
    <definedName name="TBGPL2003">#REF!</definedName>
    <definedName name="TBGPLALL">#REF!</definedName>
    <definedName name="TBGPLBUDALL">#REF!</definedName>
    <definedName name="td_col1" localSheetId="9">#REF!</definedName>
    <definedName name="td_col1" localSheetId="0">#REF!</definedName>
    <definedName name="td_col1" localSheetId="1">#REF!</definedName>
    <definedName name="td_col1">#REF!</definedName>
    <definedName name="td_col2" localSheetId="9">#REF!</definedName>
    <definedName name="td_col2" localSheetId="0">#REF!</definedName>
    <definedName name="td_col2" localSheetId="1">#REF!</definedName>
    <definedName name="td_col2">#REF!</definedName>
    <definedName name="td_col3" localSheetId="9">#REF!</definedName>
    <definedName name="td_col3" localSheetId="0">#REF!</definedName>
    <definedName name="td_col3" localSheetId="1">#REF!</definedName>
    <definedName name="td_col3">#REF!</definedName>
    <definedName name="td_col4" localSheetId="9">#REF!</definedName>
    <definedName name="td_col4">#REF!</definedName>
    <definedName name="td_col5" localSheetId="9">#REF!</definedName>
    <definedName name="td_col5">#REF!</definedName>
    <definedName name="td_desccol" localSheetId="9">#REF!</definedName>
    <definedName name="td_desccol">#REF!</definedName>
    <definedName name="td_hdesccol" localSheetId="9">#REF!</definedName>
    <definedName name="td_hdesccol">#REF!</definedName>
    <definedName name="td_idcol" localSheetId="9">#REF!</definedName>
    <definedName name="td_idcol">#REF!</definedName>
    <definedName name="td_itcol" localSheetId="9">#REF!</definedName>
    <definedName name="td_itcol">#REF!</definedName>
    <definedName name="td_list" localSheetId="9">#REF!</definedName>
    <definedName name="td_list">#REF!</definedName>
    <definedName name="TD_PG" localSheetId="9">#REF!</definedName>
    <definedName name="TD_PG">#REF!</definedName>
    <definedName name="TD_TABLECOL" localSheetId="9">#REF!</definedName>
    <definedName name="TD_TABLECOL">#REF!</definedName>
    <definedName name="TDDTROW" localSheetId="9">#REF!</definedName>
    <definedName name="TDDTROW">#REF!</definedName>
    <definedName name="TDINDROW" localSheetId="9">#REF!</definedName>
    <definedName name="TDINDROW">#REF!</definedName>
    <definedName name="TDIO" localSheetId="9">#REF!</definedName>
    <definedName name="TDIO">#REF!</definedName>
    <definedName name="TDIOAAEROW" localSheetId="9">#REF!</definedName>
    <definedName name="TDIOAAEROW">#REF!</definedName>
    <definedName name="TDODTROW" localSheetId="9">#REF!</definedName>
    <definedName name="TDODTROW">#REF!</definedName>
    <definedName name="tdrprow" localSheetId="9">#REF!</definedName>
    <definedName name="tdrprow">#REF!</definedName>
    <definedName name="TDRTROW" localSheetId="9">#REF!</definedName>
    <definedName name="TDRTROW">#REF!</definedName>
    <definedName name="TEMP">#N/A</definedName>
    <definedName name="TEST0" localSheetId="4">#REF!</definedName>
    <definedName name="TEST0" localSheetId="9">#REF!</definedName>
    <definedName name="TEST0" localSheetId="2">#REF!</definedName>
    <definedName name="TEST0" localSheetId="3">#REF!</definedName>
    <definedName name="TEST0" localSheetId="0">#REF!</definedName>
    <definedName name="TEST0" localSheetId="1">#REF!</definedName>
    <definedName name="TEST0">#REF!</definedName>
    <definedName name="TEST1" localSheetId="4">#REF!</definedName>
    <definedName name="TEST1">#REF!</definedName>
    <definedName name="TEST2" localSheetId="4">#REF!</definedName>
    <definedName name="TEST2">#REF!</definedName>
    <definedName name="TEST3" localSheetId="4">#REF!</definedName>
    <definedName name="TEST3">#REF!</definedName>
    <definedName name="TEST4" localSheetId="4">#REF!</definedName>
    <definedName name="TEST4">#REF!</definedName>
    <definedName name="TESTHKEY" localSheetId="4">#REF!</definedName>
    <definedName name="TESTHKEY" localSheetId="9">#REF!</definedName>
    <definedName name="TESTHKEY">#REF!</definedName>
    <definedName name="TESTKEYS" localSheetId="4">#REF!</definedName>
    <definedName name="TESTKEYS" localSheetId="9">#REF!</definedName>
    <definedName name="TESTKEYS">#REF!</definedName>
    <definedName name="TESTVKEY" localSheetId="4">#REF!</definedName>
    <definedName name="TESTVKEY" localSheetId="9">#REF!</definedName>
    <definedName name="TESTVKEY">#REF!</definedName>
    <definedName name="The_Breakdown_of_Dividend_Income" localSheetId="4">#REF!</definedName>
    <definedName name="The_Breakdown_of_Dividend_Income" localSheetId="9">#REF!</definedName>
    <definedName name="The_Breakdown_of_Dividend_Income">#REF!</definedName>
    <definedName name="The_Breakdown_of_Interest_Income" localSheetId="4">#REF!</definedName>
    <definedName name="The_Breakdown_of_Interest_Income" localSheetId="9">#REF!</definedName>
    <definedName name="The_Breakdown_of_Interest_Income">#REF!</definedName>
    <definedName name="The_Breakdown_of_Other_Expense" localSheetId="4">#REF!</definedName>
    <definedName name="The_Breakdown_of_Other_Expense" localSheetId="9">#REF!</definedName>
    <definedName name="The_Breakdown_of_Other_Expense">#REF!</definedName>
    <definedName name="The_Breakdown_of_Other_Income" localSheetId="4">#REF!</definedName>
    <definedName name="The_Breakdown_of_Other_Income" localSheetId="9">#REF!</definedName>
    <definedName name="The_Breakdown_of_Other_Income">#REF!</definedName>
    <definedName name="TLBYAYDATA">#REF!</definedName>
    <definedName name="TLBYKUMDATA">#REF!</definedName>
    <definedName name="TLFYAYDATA">#REF!</definedName>
    <definedName name="TLFYKUMDATA">#REF!</definedName>
    <definedName name="TLGYAYDATA">#REF!</definedName>
    <definedName name="TLGYKUMDATA">#REF!</definedName>
    <definedName name="TLRBYAYDATA">#REF!</definedName>
    <definedName name="TLRBYKUMDATA">#REF!</definedName>
    <definedName name="totalcurrentassets" localSheetId="4">#REF!</definedName>
    <definedName name="totalcurrentassets" localSheetId="9">#REF!</definedName>
    <definedName name="totalcurrentassets" localSheetId="2">#REF!</definedName>
    <definedName name="totalcurrentassets" localSheetId="3">#REF!</definedName>
    <definedName name="totalcurrentassets" localSheetId="0">#REF!</definedName>
    <definedName name="totalcurrentassets" localSheetId="1">#REF!</definedName>
    <definedName name="totalcurrentassets">#REF!</definedName>
    <definedName name="totalcurrentliabilities" localSheetId="4">#REF!</definedName>
    <definedName name="totalcurrentliabilities" localSheetId="9">#REF!</definedName>
    <definedName name="totalcurrentliabilities">#REF!</definedName>
    <definedName name="TOTALS" localSheetId="4">#REF!</definedName>
    <definedName name="TOTALS" localSheetId="9">#REF!</definedName>
    <definedName name="TOTALS">#REF!</definedName>
    <definedName name="totassets" localSheetId="4">#REF!</definedName>
    <definedName name="totassets" localSheetId="9">#REF!</definedName>
    <definedName name="totassets">#REF!</definedName>
    <definedName name="totbeer" localSheetId="4">#REF!</definedName>
    <definedName name="totbeer">#REF!</definedName>
    <definedName name="turkbeer" localSheetId="4">#REF!</definedName>
    <definedName name="turkbeer">#REF!</definedName>
    <definedName name="turkcola" localSheetId="4">#REF!</definedName>
    <definedName name="turkcola" localSheetId="9">#REF!</definedName>
    <definedName name="turkcola">#REF!</definedName>
    <definedName name="uıoıuo" localSheetId="4" hidden="1">{"det (May)",#N/A,FALSE,"June";"sum (MAY YTD)",#N/A,FALSE,"June YTD"}</definedName>
    <definedName name="uıoıuo" localSheetId="2" hidden="1">{"det (May)",#N/A,FALSE,"June";"sum (MAY YTD)",#N/A,FALSE,"June YTD"}</definedName>
    <definedName name="uıoıuo" localSheetId="3" hidden="1">{"det (May)",#N/A,FALSE,"June";"sum (MAY YTD)",#N/A,FALSE,"June YTD"}</definedName>
    <definedName name="uıoıuo" localSheetId="0" hidden="1">{"det (May)",#N/A,FALSE,"June";"sum (MAY YTD)",#N/A,FALSE,"June YTD"}</definedName>
    <definedName name="uıoıuo" localSheetId="1" hidden="1">{"det (May)",#N/A,FALSE,"June";"sum (MAY YTD)",#N/A,FALSE,"June YTD"}</definedName>
    <definedName name="uıoıuo" hidden="1">{"det (May)",#N/A,FALSE,"June";"sum (MAY YTD)",#N/A,FALSE,"June YTD"}</definedName>
    <definedName name="uıouıo"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uıouıo" localSheetId="2" hidden="1">{"04-12brpr",#N/A,FALSE,"Total jan-dec";"05brpr",#N/A,FALSE,"Total jan-dec";"07brpr",#N/A,FALSE,"Total jan-dec";"01-12absdet",#N/A,FALSE,"Total jan-dec";"01-12abs",#N/A,FALSE,"Total jan-dec";"04-12abs",#N/A,FALSE,"Total jan-dec";"04-12absdet",#N/A,FALSE,"Total jan-dec";"01-12hl",#N/A,FALSE,"Total jan-dec";"04-12HL",#N/A,FALSE,"Total jan-dec"}</definedName>
    <definedName name="uıouıo" localSheetId="3" hidden="1">{"04-12brpr",#N/A,FALSE,"Total jan-dec";"05brpr",#N/A,FALSE,"Total jan-dec";"07brpr",#N/A,FALSE,"Total jan-dec";"01-12absdet",#N/A,FALSE,"Total jan-dec";"01-12abs",#N/A,FALSE,"Total jan-dec";"04-12abs",#N/A,FALSE,"Total jan-dec";"04-12absdet",#N/A,FALSE,"Total jan-dec";"01-12hl",#N/A,FALSE,"Total jan-dec";"04-12HL",#N/A,FALSE,"Total jan-dec"}</definedName>
    <definedName name="uıouıo" localSheetId="0" hidden="1">{"04-12brpr",#N/A,FALSE,"Total jan-dec";"05brpr",#N/A,FALSE,"Total jan-dec";"07brpr",#N/A,FALSE,"Total jan-dec";"01-12absdet",#N/A,FALSE,"Total jan-dec";"01-12abs",#N/A,FALSE,"Total jan-dec";"04-12abs",#N/A,FALSE,"Total jan-dec";"04-12absdet",#N/A,FALSE,"Total jan-dec";"01-12hl",#N/A,FALSE,"Total jan-dec";"04-12HL",#N/A,FALSE,"Total jan-dec"}</definedName>
    <definedName name="uıouıo"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uıouıo" hidden="1">{"04-12brpr",#N/A,FALSE,"Total jan-dec";"05brpr",#N/A,FALSE,"Total jan-dec";"07brpr",#N/A,FALSE,"Total jan-dec";"01-12absdet",#N/A,FALSE,"Total jan-dec";"01-12abs",#N/A,FALSE,"Total jan-dec";"04-12abs",#N/A,FALSE,"Total jan-dec";"04-12absdet",#N/A,FALSE,"Total jan-dec";"01-12hl",#N/A,FALSE,"Total jan-dec";"04-12HL",#N/A,FALSE,"Total jan-dec"}</definedName>
    <definedName name="uıouıouıouı" localSheetId="4" hidden="1">{"det (May)",#N/A,FALSE,"June";"sum (MAY YTD)",#N/A,FALSE,"June YTD"}</definedName>
    <definedName name="uıouıouıouı" localSheetId="2" hidden="1">{"det (May)",#N/A,FALSE,"June";"sum (MAY YTD)",#N/A,FALSE,"June YTD"}</definedName>
    <definedName name="uıouıouıouı" localSheetId="3" hidden="1">{"det (May)",#N/A,FALSE,"June";"sum (MAY YTD)",#N/A,FALSE,"June YTD"}</definedName>
    <definedName name="uıouıouıouı" localSheetId="0" hidden="1">{"det (May)",#N/A,FALSE,"June";"sum (MAY YTD)",#N/A,FALSE,"June YTD"}</definedName>
    <definedName name="uıouıouıouı" localSheetId="1" hidden="1">{"det (May)",#N/A,FALSE,"June";"sum (MAY YTD)",#N/A,FALSE,"June YTD"}</definedName>
    <definedName name="uıouıouıouı" hidden="1">{"det (May)",#N/A,FALSE,"June";"sum (MAY YTD)",#N/A,FALSE,"June YTD"}</definedName>
    <definedName name="usd" localSheetId="4">#REF!</definedName>
    <definedName name="usd" localSheetId="2">#REF!</definedName>
    <definedName name="usd" localSheetId="3">#REF!</definedName>
    <definedName name="usd">#REF!</definedName>
    <definedName name="USD2001FIILIAYYENİ">#REF!</definedName>
    <definedName name="usdavg" localSheetId="4">#REF!</definedName>
    <definedName name="usdavg" localSheetId="2">#REF!</definedName>
    <definedName name="usdavg" localSheetId="3">#REF!</definedName>
    <definedName name="usdavg">#REF!</definedName>
    <definedName name="VALID1234" localSheetId="4">#REF!,#REF!</definedName>
    <definedName name="VALID1234" localSheetId="9">#REF!,#REF!</definedName>
    <definedName name="VALID1234" localSheetId="2">#REF!,#REF!</definedName>
    <definedName name="VALID1234" localSheetId="3">#REF!,#REF!</definedName>
    <definedName name="VALID1234" localSheetId="0">#REF!,#REF!</definedName>
    <definedName name="VALID1234" localSheetId="1">#REF!,#REF!</definedName>
    <definedName name="VALID1234">#REF!,#REF!</definedName>
    <definedName name="varlvh">#REF!</definedName>
    <definedName name="VFmt1" localSheetId="9">#REF!</definedName>
    <definedName name="VFmt1" localSheetId="0">#REF!</definedName>
    <definedName name="VFmt1" localSheetId="1">#REF!</definedName>
    <definedName name="VFmt1">#REF!</definedName>
    <definedName name="VForm1" localSheetId="9">#REF!</definedName>
    <definedName name="VForm1" localSheetId="0">#REF!</definedName>
    <definedName name="VForm1" localSheetId="1">#REF!</definedName>
    <definedName name="VForm1">#REF!</definedName>
    <definedName name="WC" localSheetId="4">#REF!</definedName>
    <definedName name="WC" localSheetId="9">#REF!</definedName>
    <definedName name="WC" localSheetId="2">#REF!</definedName>
    <definedName name="WC" localSheetId="3">#REF!</definedName>
    <definedName name="WC">#REF!</definedName>
    <definedName name="werter" localSheetId="4">#REF!</definedName>
    <definedName name="werter">#REF!</definedName>
    <definedName name="WHSEMHR01" localSheetId="4">#REF!</definedName>
    <definedName name="WHSEMHR01">#REF!</definedName>
    <definedName name="WHSEMHRLE" localSheetId="4">#REF!</definedName>
    <definedName name="WHSEMHRLE">#REF!</definedName>
    <definedName name="WHSEVOL01" localSheetId="4">#REF!</definedName>
    <definedName name="WHSEVOL01">#REF!</definedName>
    <definedName name="WHSEVOLLE" localSheetId="4">#REF!</definedName>
    <definedName name="WHSEVOLLE">#REF!</definedName>
    <definedName name="WORKİNG_TRIAL_BALANCE_31.12.1996" localSheetId="9">#REF!</definedName>
    <definedName name="WORKİNG_TRIAL_BALANCE_31.12.1996">#REF!</definedName>
    <definedName name="WPI">#REF!</definedName>
    <definedName name="wrn.aug" localSheetId="4" hidden="1">{"det (May)",#N/A,FALSE,"June";"sum (MAY YTD)",#N/A,FALSE,"June YTD"}</definedName>
    <definedName name="wrn.aug" localSheetId="2" hidden="1">{"det (May)",#N/A,FALSE,"June";"sum (MAY YTD)",#N/A,FALSE,"June YTD"}</definedName>
    <definedName name="wrn.aug" localSheetId="3" hidden="1">{"det (May)",#N/A,FALSE,"June";"sum (MAY YTD)",#N/A,FALSE,"June YTD"}</definedName>
    <definedName name="wrn.aug" localSheetId="0" hidden="1">{"det (May)",#N/A,FALSE,"June";"sum (MAY YTD)",#N/A,FALSE,"June YTD"}</definedName>
    <definedName name="wrn.aug" localSheetId="1" hidden="1">{"det (May)",#N/A,FALSE,"June";"sum (MAY YTD)",#N/A,FALSE,"June YTD"}</definedName>
    <definedName name="wrn.aug" hidden="1">{"det (May)",#N/A,FALSE,"June";"sum (MAY YTD)",#N/A,FALSE,"June YTD"}</definedName>
    <definedName name="wrn.augyt" localSheetId="4" hidden="1">{"det (May)",#N/A,FALSE,"June";"sum (MAY YTD)",#N/A,FALSE,"June YTD"}</definedName>
    <definedName name="wrn.augyt" localSheetId="2" hidden="1">{"det (May)",#N/A,FALSE,"June";"sum (MAY YTD)",#N/A,FALSE,"June YTD"}</definedName>
    <definedName name="wrn.augyt" localSheetId="3" hidden="1">{"det (May)",#N/A,FALSE,"June";"sum (MAY YTD)",#N/A,FALSE,"June YTD"}</definedName>
    <definedName name="wrn.augyt" localSheetId="0" hidden="1">{"det (May)",#N/A,FALSE,"June";"sum (MAY YTD)",#N/A,FALSE,"June YTD"}</definedName>
    <definedName name="wrn.augyt" localSheetId="1" hidden="1">{"det (May)",#N/A,FALSE,"June";"sum (MAY YTD)",#N/A,FALSE,"June YTD"}</definedName>
    <definedName name="wrn.augyt" hidden="1">{"det (May)",#N/A,FALSE,"June";"sum (MAY YTD)",#N/A,FALSE,"June YTD"}</definedName>
    <definedName name="wrn.augYTD" localSheetId="4" hidden="1">{"det (May)",#N/A,FALSE,"June";"sum (MAY YTD)",#N/A,FALSE,"June YTD"}</definedName>
    <definedName name="wrn.augYTD" localSheetId="2" hidden="1">{"det (May)",#N/A,FALSE,"June";"sum (MAY YTD)",#N/A,FALSE,"June YTD"}</definedName>
    <definedName name="wrn.augYTD" localSheetId="3" hidden="1">{"det (May)",#N/A,FALSE,"June";"sum (MAY YTD)",#N/A,FALSE,"June YTD"}</definedName>
    <definedName name="wrn.augYTD" localSheetId="0" hidden="1">{"det (May)",#N/A,FALSE,"June";"sum (MAY YTD)",#N/A,FALSE,"June YTD"}</definedName>
    <definedName name="wrn.augYTD" localSheetId="1" hidden="1">{"det (May)",#N/A,FALSE,"June";"sum (MAY YTD)",#N/A,FALSE,"June YTD"}</definedName>
    <definedName name="wrn.augYTD" hidden="1">{"det (May)",#N/A,FALSE,"June";"sum (MAY YTD)",#N/A,FALSE,"June YTD"}</definedName>
    <definedName name="wrn.brol."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localSheetId="2"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localSheetId="3"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localSheetId="0"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wrn.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June." localSheetId="4" hidden="1">{"det (May)",#N/A,FALSE,"June";"sum (MAY YTD)",#N/A,FALSE,"June YTD"}</definedName>
    <definedName name="wrn.June." localSheetId="2" hidden="1">{"det (May)",#N/A,FALSE,"June";"sum (MAY YTD)",#N/A,FALSE,"June YTD"}</definedName>
    <definedName name="wrn.June." localSheetId="3" hidden="1">{"det (May)",#N/A,FALSE,"June";"sum (MAY YTD)",#N/A,FALSE,"June YTD"}</definedName>
    <definedName name="wrn.June." localSheetId="0" hidden="1">{"det (May)",#N/A,FALSE,"June";"sum (MAY YTD)",#N/A,FALSE,"June YTD"}</definedName>
    <definedName name="wrn.June." localSheetId="1" hidden="1">{"det (May)",#N/A,FALSE,"June";"sum (MAY YTD)",#N/A,FALSE,"June YTD"}</definedName>
    <definedName name="wrn.June." hidden="1">{"det (May)",#N/A,FALSE,"June";"sum (MAY YTD)",#N/A,FALSE,"June YTD"}</definedName>
    <definedName name="wrn1.aug" localSheetId="4" hidden="1">{"det (May)",#N/A,FALSE,"June";"sum (MAY YTD)",#N/A,FALSE,"June YTD"}</definedName>
    <definedName name="wrn1.aug" localSheetId="2" hidden="1">{"det (May)",#N/A,FALSE,"June";"sum (MAY YTD)",#N/A,FALSE,"June YTD"}</definedName>
    <definedName name="wrn1.aug" localSheetId="3" hidden="1">{"det (May)",#N/A,FALSE,"June";"sum (MAY YTD)",#N/A,FALSE,"June YTD"}</definedName>
    <definedName name="wrn1.aug" localSheetId="0" hidden="1">{"det (May)",#N/A,FALSE,"June";"sum (MAY YTD)",#N/A,FALSE,"June YTD"}</definedName>
    <definedName name="wrn1.aug" localSheetId="1" hidden="1">{"det (May)",#N/A,FALSE,"June";"sum (MAY YTD)",#N/A,FALSE,"June YTD"}</definedName>
    <definedName name="wrn1.aug" hidden="1">{"det (May)",#N/A,FALSE,"June";"sum (MAY YTD)",#N/A,FALSE,"June YTD"}</definedName>
    <definedName name="wrn1.augtyd" localSheetId="4" hidden="1">{"det (May)",#N/A,FALSE,"June";"sum (MAY YTD)",#N/A,FALSE,"June YTD"}</definedName>
    <definedName name="wrn1.augtyd" localSheetId="2" hidden="1">{"det (May)",#N/A,FALSE,"June";"sum (MAY YTD)",#N/A,FALSE,"June YTD"}</definedName>
    <definedName name="wrn1.augtyd" localSheetId="3" hidden="1">{"det (May)",#N/A,FALSE,"June";"sum (MAY YTD)",#N/A,FALSE,"June YTD"}</definedName>
    <definedName name="wrn1.augtyd" localSheetId="0" hidden="1">{"det (May)",#N/A,FALSE,"June";"sum (MAY YTD)",#N/A,FALSE,"June YTD"}</definedName>
    <definedName name="wrn1.augtyd" localSheetId="1" hidden="1">{"det (May)",#N/A,FALSE,"June";"sum (MAY YTD)",#N/A,FALSE,"June YTD"}</definedName>
    <definedName name="wrn1.augtyd" hidden="1">{"det (May)",#N/A,FALSE,"June";"sum (MAY YTD)",#N/A,FALSE,"June YTD"}</definedName>
    <definedName name="wrn1.augyt" localSheetId="4" hidden="1">{"det (May)",#N/A,FALSE,"June";"sum (MAY YTD)",#N/A,FALSE,"June YTD"}</definedName>
    <definedName name="wrn1.augyt" localSheetId="2" hidden="1">{"det (May)",#N/A,FALSE,"June";"sum (MAY YTD)",#N/A,FALSE,"June YTD"}</definedName>
    <definedName name="wrn1.augyt" localSheetId="3" hidden="1">{"det (May)",#N/A,FALSE,"June";"sum (MAY YTD)",#N/A,FALSE,"June YTD"}</definedName>
    <definedName name="wrn1.augyt" localSheetId="0" hidden="1">{"det (May)",#N/A,FALSE,"June";"sum (MAY YTD)",#N/A,FALSE,"June YTD"}</definedName>
    <definedName name="wrn1.augyt" localSheetId="1" hidden="1">{"det (May)",#N/A,FALSE,"June";"sum (MAY YTD)",#N/A,FALSE,"June YTD"}</definedName>
    <definedName name="wrn1.augyt" hidden="1">{"det (May)",#N/A,FALSE,"June";"sum (MAY YTD)",#N/A,FALSE,"June YTD"}</definedName>
    <definedName name="wrn1.brol"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localSheetId="2"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localSheetId="3"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localSheetId="0"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wrn1.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1.june" localSheetId="4" hidden="1">{"det (May)",#N/A,FALSE,"June";"sum (MAY YTD)",#N/A,FALSE,"June YTD"}</definedName>
    <definedName name="wrn1.june" localSheetId="2" hidden="1">{"det (May)",#N/A,FALSE,"June";"sum (MAY YTD)",#N/A,FALSE,"June YTD"}</definedName>
    <definedName name="wrn1.june" localSheetId="3" hidden="1">{"det (May)",#N/A,FALSE,"June";"sum (MAY YTD)",#N/A,FALSE,"June YTD"}</definedName>
    <definedName name="wrn1.june" localSheetId="0" hidden="1">{"det (May)",#N/A,FALSE,"June";"sum (MAY YTD)",#N/A,FALSE,"June YTD"}</definedName>
    <definedName name="wrn1.june" localSheetId="1" hidden="1">{"det (May)",#N/A,FALSE,"June";"sum (MAY YTD)",#N/A,FALSE,"June YTD"}</definedName>
    <definedName name="wrn1.june" hidden="1">{"det (May)",#N/A,FALSE,"June";"sum (MAY YTD)",#N/A,FALSE,"June YTD"}</definedName>
    <definedName name="wrn2.brol"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localSheetId="2"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localSheetId="3"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localSheetId="0"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wrn2.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2.june" localSheetId="4" hidden="1">{"det (May)",#N/A,FALSE,"June";"sum (MAY YTD)",#N/A,FALSE,"June YTD"}</definedName>
    <definedName name="wrn2.june" localSheetId="2" hidden="1">{"det (May)",#N/A,FALSE,"June";"sum (MAY YTD)",#N/A,FALSE,"June YTD"}</definedName>
    <definedName name="wrn2.june" localSheetId="3" hidden="1">{"det (May)",#N/A,FALSE,"June";"sum (MAY YTD)",#N/A,FALSE,"June YTD"}</definedName>
    <definedName name="wrn2.june" localSheetId="0" hidden="1">{"det (May)",#N/A,FALSE,"June";"sum (MAY YTD)",#N/A,FALSE,"June YTD"}</definedName>
    <definedName name="wrn2.june" localSheetId="1" hidden="1">{"det (May)",#N/A,FALSE,"June";"sum (MAY YTD)",#N/A,FALSE,"June YTD"}</definedName>
    <definedName name="wrn2.june" hidden="1">{"det (May)",#N/A,FALSE,"June";"sum (MAY YTD)",#N/A,FALSE,"June YTD"}</definedName>
    <definedName name="Xrates">#REF!</definedName>
    <definedName name="xxxx" localSheetId="4" hidden="1">{"det (May)",#N/A,FALSE,"June";"sum (MAY YTD)",#N/A,FALSE,"June YTD"}</definedName>
    <definedName name="xxxx" localSheetId="2" hidden="1">{"det (May)",#N/A,FALSE,"June";"sum (MAY YTD)",#N/A,FALSE,"June YTD"}</definedName>
    <definedName name="xxxx" localSheetId="3" hidden="1">{"det (May)",#N/A,FALSE,"June";"sum (MAY YTD)",#N/A,FALSE,"June YTD"}</definedName>
    <definedName name="xxxx" localSheetId="0" hidden="1">{"det (May)",#N/A,FALSE,"June";"sum (MAY YTD)",#N/A,FALSE,"June YTD"}</definedName>
    <definedName name="xxxx" localSheetId="1" hidden="1">{"det (May)",#N/A,FALSE,"June";"sum (MAY YTD)",#N/A,FALSE,"June YTD"}</definedName>
    <definedName name="xxxx" hidden="1">{"det (May)",#N/A,FALSE,"June";"sum (MAY YTD)",#N/A,FALSE,"June YTD"}</definedName>
    <definedName name="ydb" localSheetId="4">#REF!</definedName>
    <definedName name="ydb" localSheetId="2">#REF!</definedName>
    <definedName name="ydb" localSheetId="3">#REF!</definedName>
    <definedName name="ydb">#REF!</definedName>
    <definedName name="YEDİ" localSheetId="9">#REF!</definedName>
    <definedName name="YEDİ" localSheetId="0">#REF!</definedName>
    <definedName name="YEDİ" localSheetId="1">#REF!</definedName>
    <definedName name="YEDİ">#REF!</definedName>
    <definedName name="YENI">OFFSET(#REF!,0,0,COUNTA(#REF!),52)</definedName>
    <definedName name="YIRMI" localSheetId="9">#REF!</definedName>
    <definedName name="YIRMI" localSheetId="0">#REF!</definedName>
    <definedName name="YIRMI" localSheetId="1">#REF!</definedName>
    <definedName name="YIRMI">#REF!</definedName>
    <definedName name="YIRMIBEŞ" localSheetId="9">#REF!</definedName>
    <definedName name="YIRMIBEŞ" localSheetId="0">#REF!</definedName>
    <definedName name="YIRMIBEŞ" localSheetId="1">#REF!</definedName>
    <definedName name="YIRMIBEŞ">#REF!</definedName>
    <definedName name="YIRMIBIR" localSheetId="9">#REF!</definedName>
    <definedName name="YIRMIBIR" localSheetId="0">#REF!</definedName>
    <definedName name="YIRMIBIR" localSheetId="1">#REF!</definedName>
    <definedName name="YIRMIBIR">#REF!</definedName>
    <definedName name="YIRMIDORT" localSheetId="9">#REF!</definedName>
    <definedName name="YIRMIDORT">#REF!</definedName>
    <definedName name="YIRMIIKI" localSheetId="9">#REF!</definedName>
    <definedName name="YIRMIIKI">#REF!</definedName>
    <definedName name="YIRMIUÇ" localSheetId="9">#REF!</definedName>
    <definedName name="YIRMIUÇ">#REF!</definedName>
    <definedName name="YONOZBY">#REF!</definedName>
    <definedName name="YONOZETGY">#REF!</definedName>
    <definedName name="YONOZFY" localSheetId="0">#REF!</definedName>
    <definedName name="YONOZFY" localSheetId="1">#REF!</definedName>
    <definedName name="YONOZFY">#REF!</definedName>
    <definedName name="YONOZGY">#REF!</definedName>
    <definedName name="YONOZRBY">#REF!</definedName>
    <definedName name="Z_60D14138_D762_4E95_AE70_33933E21CD30_.wvu.Cols" localSheetId="8" hidden="1">'AEFES BS-wTAS29'!#REF!</definedName>
    <definedName name="Z_60D14138_D762_4E95_AE70_33933E21CD30_.wvu.Cols" localSheetId="9" hidden="1">'BEER GROUP-wTAS29'!#REF!</definedName>
    <definedName name="Z_60D14138_D762_4E95_AE70_33933E21CD30_.wvu.PrintArea" localSheetId="8" hidden="1">'AEFES BS-wTAS29'!#REF!</definedName>
    <definedName name="Z_60D14138_D762_4E95_AE70_33933E21CD30_.wvu.PrintArea" localSheetId="6" hidden="1">'AEFES PL-wTAS29'!#REF!</definedName>
    <definedName name="Z_60D14138_D762_4E95_AE70_33933E21CD30_.wvu.PrintArea" localSheetId="9" hidden="1">'BEER GROUP-wTAS29'!#REF!</definedName>
    <definedName name="Z_60D14138_D762_4E95_AE70_33933E21CD30_.wvu.PrintArea" localSheetId="14" hidden="1">'CCI-wTAS29'!$B$2:$D$29</definedName>
    <definedName name="Z_60D14138_D762_4E95_AE70_33933E21CD30_.wvu.PrintArea" localSheetId="15" hidden="1">eski!$C$1:$N$25</definedName>
    <definedName name="Z_60D14138_D762_4E95_AE70_33933E21CD30_.wvu.PrintArea" localSheetId="12" hidden="1">'IR INT BEER ENG'!$C$2:$E$16</definedName>
    <definedName name="Z_60D14138_D762_4E95_AE70_33933E21CD30_.wvu.PrintArea" localSheetId="13" hidden="1">'IR INT BEER TR'!$D$1:$F$17</definedName>
    <definedName name="Z_60D14138_D762_4E95_AE70_33933E21CD30_.wvu.PrintArea" localSheetId="10" hidden="1">'IR TBG ENG'!$C$1:$E$17</definedName>
    <definedName name="Z_60D14138_D762_4E95_AE70_33933E21CD30_.wvu.PrintArea" localSheetId="11" hidden="1">'IR TBG TR'!$C$2:$E$18</definedName>
    <definedName name="Z_85AB50AD_0467_4BE2_A59C_0017DB0D2AA5_.wvu.Cols" localSheetId="8" hidden="1">'AEFES BS-wTAS29'!#REF!</definedName>
    <definedName name="Z_85AB50AD_0467_4BE2_A59C_0017DB0D2AA5_.wvu.Cols" localSheetId="9" hidden="1">'BEER GROUP-wTAS29'!#REF!</definedName>
    <definedName name="Z_85AB50AD_0467_4BE2_A59C_0017DB0D2AA5_.wvu.PrintArea" localSheetId="8" hidden="1">'AEFES BS-wTAS29'!#REF!</definedName>
    <definedName name="Z_85AB50AD_0467_4BE2_A59C_0017DB0D2AA5_.wvu.PrintArea" localSheetId="6" hidden="1">'AEFES PL-wTAS29'!#REF!</definedName>
    <definedName name="Z_85AB50AD_0467_4BE2_A59C_0017DB0D2AA5_.wvu.PrintArea" localSheetId="9" hidden="1">'BEER GROUP-wTAS29'!#REF!</definedName>
    <definedName name="Z_85AB50AD_0467_4BE2_A59C_0017DB0D2AA5_.wvu.PrintArea" localSheetId="14" hidden="1">'CCI-wTAS29'!$B$2:$D$29</definedName>
    <definedName name="Z_85AB50AD_0467_4BE2_A59C_0017DB0D2AA5_.wvu.PrintArea" localSheetId="15" hidden="1">eski!$C$1:$N$25</definedName>
    <definedName name="Z_85AB50AD_0467_4BE2_A59C_0017DB0D2AA5_.wvu.PrintArea" localSheetId="12" hidden="1">'IR INT BEER ENG'!$C$2:$E$16</definedName>
    <definedName name="Z_85AB50AD_0467_4BE2_A59C_0017DB0D2AA5_.wvu.PrintArea" localSheetId="13" hidden="1">'IR INT BEER TR'!$D$1:$F$17</definedName>
    <definedName name="Z_85AB50AD_0467_4BE2_A59C_0017DB0D2AA5_.wvu.PrintArea" localSheetId="10" hidden="1">'IR TBG ENG'!$C$1:$E$17</definedName>
    <definedName name="Z_85AB50AD_0467_4BE2_A59C_0017DB0D2AA5_.wvu.PrintArea" localSheetId="11" hidden="1">'IR TBG TR'!$C$2:$E$18</definedName>
    <definedName name="Z_E4E1AC8B_EBE2_410B_8348_AB4BB3D071CE_.wvu.Cols" localSheetId="8" hidden="1">'AEFES BS-wTAS29'!#REF!</definedName>
    <definedName name="Z_E4E1AC8B_EBE2_410B_8348_AB4BB3D071CE_.wvu.Cols" localSheetId="9" hidden="1">'BEER GROUP-wTAS29'!#REF!</definedName>
    <definedName name="Z_E4E1AC8B_EBE2_410B_8348_AB4BB3D071CE_.wvu.PrintArea" localSheetId="8" hidden="1">'AEFES BS-wTAS29'!#REF!</definedName>
    <definedName name="Z_E4E1AC8B_EBE2_410B_8348_AB4BB3D071CE_.wvu.PrintArea" localSheetId="6" hidden="1">'AEFES PL-wTAS29'!#REF!</definedName>
    <definedName name="Z_E4E1AC8B_EBE2_410B_8348_AB4BB3D071CE_.wvu.PrintArea" localSheetId="9" hidden="1">'BEER GROUP-wTAS29'!#REF!</definedName>
    <definedName name="Z_E4E1AC8B_EBE2_410B_8348_AB4BB3D071CE_.wvu.PrintArea" localSheetId="14" hidden="1">'CCI-wTAS29'!$B$2:$D$29</definedName>
    <definedName name="Z_E4E1AC8B_EBE2_410B_8348_AB4BB3D071CE_.wvu.PrintArea" localSheetId="15" hidden="1">eski!$C$1:$N$25</definedName>
    <definedName name="Z_E4E1AC8B_EBE2_410B_8348_AB4BB3D071CE_.wvu.PrintArea" localSheetId="12" hidden="1">'IR INT BEER ENG'!$C$2:$E$16</definedName>
    <definedName name="Z_E4E1AC8B_EBE2_410B_8348_AB4BB3D071CE_.wvu.PrintArea" localSheetId="13" hidden="1">'IR INT BEER TR'!$D$1:$F$17</definedName>
    <definedName name="Z_E4E1AC8B_EBE2_410B_8348_AB4BB3D071CE_.wvu.PrintArea" localSheetId="10" hidden="1">'IR TBG ENG'!$C$1:$E$17</definedName>
    <definedName name="Z_E4E1AC8B_EBE2_410B_8348_AB4BB3D071CE_.wvu.PrintArea" localSheetId="11" hidden="1">'IR TBG TR'!$C$2:$E$18</definedName>
    <definedName name="zeljka" localSheetId="4" hidden="1">{"det (May)",#N/A,FALSE,"June";"sum (MAY YTD)",#N/A,FALSE,"June YTD"}</definedName>
    <definedName name="zeljka" localSheetId="2" hidden="1">{"det (May)",#N/A,FALSE,"June";"sum (MAY YTD)",#N/A,FALSE,"June YTD"}</definedName>
    <definedName name="zeljka" localSheetId="3" hidden="1">{"det (May)",#N/A,FALSE,"June";"sum (MAY YTD)",#N/A,FALSE,"June YTD"}</definedName>
    <definedName name="zeljka" localSheetId="0" hidden="1">{"det (May)",#N/A,FALSE,"June";"sum (MAY YTD)",#N/A,FALSE,"June YTD"}</definedName>
    <definedName name="zeljka" localSheetId="1" hidden="1">{"det (May)",#N/A,FALSE,"June";"sum (MAY YTD)",#N/A,FALSE,"June YTD"}</definedName>
    <definedName name="zeljka" hidden="1">{"det (May)",#N/A,FALSE,"June";"sum (MAY YTD)",#N/A,FALSE,"June YTD"}</definedName>
    <definedName name="zeljka1" localSheetId="4" hidden="1">{"det (May)",#N/A,FALSE,"June";"sum (MAY YTD)",#N/A,FALSE,"June YTD"}</definedName>
    <definedName name="zeljka1" localSheetId="2" hidden="1">{"det (May)",#N/A,FALSE,"June";"sum (MAY YTD)",#N/A,FALSE,"June YTD"}</definedName>
    <definedName name="zeljka1" localSheetId="3" hidden="1">{"det (May)",#N/A,FALSE,"June";"sum (MAY YTD)",#N/A,FALSE,"June YTD"}</definedName>
    <definedName name="zeljka1" localSheetId="0" hidden="1">{"det (May)",#N/A,FALSE,"June";"sum (MAY YTD)",#N/A,FALSE,"June YTD"}</definedName>
    <definedName name="zeljka1" localSheetId="1" hidden="1">{"det (May)",#N/A,FALSE,"June";"sum (MAY YTD)",#N/A,FALSE,"June YTD"}</definedName>
    <definedName name="zeljka1" hidden="1">{"det (May)",#N/A,FALSE,"June";"sum (MAY YTD)",#N/A,FALSE,"June YTD"}</definedName>
    <definedName name="zeljka2"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localSheetId="2"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localSheetId="3"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localSheetId="0"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zeljka2" hidden="1">{"04-12brpr",#N/A,FALSE,"Total jan-dec";"05brpr",#N/A,FALSE,"Total jan-dec";"07brpr",#N/A,FALSE,"Total jan-dec";"01-12absdet",#N/A,FALSE,"Total jan-dec";"01-12abs",#N/A,FALSE,"Total jan-dec";"04-12abs",#N/A,FALSE,"Total jan-dec";"04-12absdet",#N/A,FALSE,"Total jan-dec";"01-12hl",#N/A,FALSE,"Total jan-dec";"04-12HL",#N/A,FALSE,"Total jan-dec"}</definedName>
    <definedName name="zeljka3" localSheetId="4" hidden="1">{"det (May)",#N/A,FALSE,"June";"sum (MAY YTD)",#N/A,FALSE,"June YTD"}</definedName>
    <definedName name="zeljka3" localSheetId="2" hidden="1">{"det (May)",#N/A,FALSE,"June";"sum (MAY YTD)",#N/A,FALSE,"June YTD"}</definedName>
    <definedName name="zeljka3" localSheetId="3" hidden="1">{"det (May)",#N/A,FALSE,"June";"sum (MAY YTD)",#N/A,FALSE,"June YTD"}</definedName>
    <definedName name="zeljka3" localSheetId="0" hidden="1">{"det (May)",#N/A,FALSE,"June";"sum (MAY YTD)",#N/A,FALSE,"June YTD"}</definedName>
    <definedName name="zeljka3" localSheetId="1" hidden="1">{"det (May)",#N/A,FALSE,"June";"sum (MAY YTD)",#N/A,FALSE,"June YTD"}</definedName>
    <definedName name="zeljka3" hidden="1">{"det (May)",#N/A,FALSE,"June";"sum (MAY YTD)",#N/A,FALSE,"June YTD"}</definedName>
    <definedName name="zxcxzc" localSheetId="4" hidden="1">{"det (May)",#N/A,FALSE,"June";"sum (MAY YTD)",#N/A,FALSE,"June YTD"}</definedName>
    <definedName name="zxcxzc" localSheetId="2" hidden="1">{"det (May)",#N/A,FALSE,"June";"sum (MAY YTD)",#N/A,FALSE,"June YTD"}</definedName>
    <definedName name="zxcxzc" localSheetId="3" hidden="1">{"det (May)",#N/A,FALSE,"June";"sum (MAY YTD)",#N/A,FALSE,"June YTD"}</definedName>
    <definedName name="zxcxzc" localSheetId="0" hidden="1">{"det (May)",#N/A,FALSE,"June";"sum (MAY YTD)",#N/A,FALSE,"June YTD"}</definedName>
    <definedName name="zxcxzc" localSheetId="1" hidden="1">{"det (May)",#N/A,FALSE,"June";"sum (MAY YTD)",#N/A,FALSE,"June YTD"}</definedName>
    <definedName name="zxcxzc" hidden="1">{"det (May)",#N/A,FALSE,"June";"sum (MAY YTD)",#N/A,FALSE,"June YTD"}</definedName>
    <definedName name="zxczxc" localSheetId="4" hidden="1">{"det (May)",#N/A,FALSE,"June";"sum (MAY YTD)",#N/A,FALSE,"June YTD"}</definedName>
    <definedName name="zxczxc" localSheetId="2" hidden="1">{"det (May)",#N/A,FALSE,"June";"sum (MAY YTD)",#N/A,FALSE,"June YTD"}</definedName>
    <definedName name="zxczxc" localSheetId="3" hidden="1">{"det (May)",#N/A,FALSE,"June";"sum (MAY YTD)",#N/A,FALSE,"June YTD"}</definedName>
    <definedName name="zxczxc" localSheetId="0" hidden="1">{"det (May)",#N/A,FALSE,"June";"sum (MAY YTD)",#N/A,FALSE,"June YTD"}</definedName>
    <definedName name="zxczxc" localSheetId="1" hidden="1">{"det (May)",#N/A,FALSE,"June";"sum (MAY YTD)",#N/A,FALSE,"June YTD"}</definedName>
    <definedName name="zxczxc" hidden="1">{"det (May)",#N/A,FALSE,"June";"sum (MAY YTD)",#N/A,FALSE,"June YTD"}</definedName>
    <definedName name="zxczxczczxc" localSheetId="4" hidden="1">{"04-12brpr",#N/A,FALSE,"Total jan-dec";"05brpr",#N/A,FALSE,"Total jan-dec";"07brpr",#N/A,FALSE,"Total jan-dec";"01-12absdet",#N/A,FALSE,"Total jan-dec";"01-12abs",#N/A,FALSE,"Total jan-dec";"04-12abs",#N/A,FALSE,"Total jan-dec";"04-12absdet",#N/A,FALSE,"Total jan-dec";"01-12hl",#N/A,FALSE,"Total jan-dec";"04-12HL",#N/A,FALSE,"Total jan-dec"}</definedName>
    <definedName name="zxczxczczxc" localSheetId="2" hidden="1">{"04-12brpr",#N/A,FALSE,"Total jan-dec";"05brpr",#N/A,FALSE,"Total jan-dec";"07brpr",#N/A,FALSE,"Total jan-dec";"01-12absdet",#N/A,FALSE,"Total jan-dec";"01-12abs",#N/A,FALSE,"Total jan-dec";"04-12abs",#N/A,FALSE,"Total jan-dec";"04-12absdet",#N/A,FALSE,"Total jan-dec";"01-12hl",#N/A,FALSE,"Total jan-dec";"04-12HL",#N/A,FALSE,"Total jan-dec"}</definedName>
    <definedName name="zxczxczczxc" localSheetId="3" hidden="1">{"04-12brpr",#N/A,FALSE,"Total jan-dec";"05brpr",#N/A,FALSE,"Total jan-dec";"07brpr",#N/A,FALSE,"Total jan-dec";"01-12absdet",#N/A,FALSE,"Total jan-dec";"01-12abs",#N/A,FALSE,"Total jan-dec";"04-12abs",#N/A,FALSE,"Total jan-dec";"04-12absdet",#N/A,FALSE,"Total jan-dec";"01-12hl",#N/A,FALSE,"Total jan-dec";"04-12HL",#N/A,FALSE,"Total jan-dec"}</definedName>
    <definedName name="zxczxczczxc" localSheetId="0" hidden="1">{"04-12brpr",#N/A,FALSE,"Total jan-dec";"05brpr",#N/A,FALSE,"Total jan-dec";"07brpr",#N/A,FALSE,"Total jan-dec";"01-12absdet",#N/A,FALSE,"Total jan-dec";"01-12abs",#N/A,FALSE,"Total jan-dec";"04-12abs",#N/A,FALSE,"Total jan-dec";"04-12absdet",#N/A,FALSE,"Total jan-dec";"01-12hl",#N/A,FALSE,"Total jan-dec";"04-12HL",#N/A,FALSE,"Total jan-dec"}</definedName>
    <definedName name="zxczxczczxc" localSheetId="1" hidden="1">{"04-12brpr",#N/A,FALSE,"Total jan-dec";"05brpr",#N/A,FALSE,"Total jan-dec";"07brpr",#N/A,FALSE,"Total jan-dec";"01-12absdet",#N/A,FALSE,"Total jan-dec";"01-12abs",#N/A,FALSE,"Total jan-dec";"04-12abs",#N/A,FALSE,"Total jan-dec";"04-12absdet",#N/A,FALSE,"Total jan-dec";"01-12hl",#N/A,FALSE,"Total jan-dec";"04-12HL",#N/A,FALSE,"Total jan-dec"}</definedName>
    <definedName name="zxczxczczxc" hidden="1">{"04-12brpr",#N/A,FALSE,"Total jan-dec";"05brpr",#N/A,FALSE,"Total jan-dec";"07brpr",#N/A,FALSE,"Total jan-dec";"01-12absdet",#N/A,FALSE,"Total jan-dec";"01-12abs",#N/A,FALSE,"Total jan-dec";"04-12abs",#N/A,FALSE,"Total jan-dec";"04-12absdet",#N/A,FALSE,"Total jan-dec";"01-12hl",#N/A,FALSE,"Total jan-dec";"04-12HL",#N/A,FALSE,"Total jan-dec"}</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28" l="1"/>
  <c r="B15" i="28"/>
  <c r="B28" i="28" s="1"/>
  <c r="C2" i="26"/>
  <c r="B10" i="27" s="1"/>
  <c r="B2" i="26"/>
  <c r="C16" i="23"/>
  <c r="B16" i="23"/>
  <c r="C28" i="28" l="1"/>
  <c r="B30" i="23"/>
  <c r="C30" i="23"/>
  <c r="B30" i="11" l="1"/>
  <c r="E91" i="3" l="1"/>
  <c r="F54" i="2" l="1"/>
  <c r="E54" i="2"/>
  <c r="F56" i="2"/>
  <c r="E56" i="2"/>
  <c r="F49" i="2"/>
  <c r="F50" i="2"/>
  <c r="F52" i="2"/>
  <c r="E52" i="2"/>
  <c r="E50" i="2"/>
  <c r="E49" i="2"/>
  <c r="F46" i="2"/>
  <c r="E47" i="2"/>
  <c r="E46" i="2"/>
  <c r="E38" i="2"/>
  <c r="F38" i="2" l="1"/>
  <c r="F45" i="2"/>
  <c r="F47" i="2"/>
  <c r="E51" i="2"/>
  <c r="F51" i="2"/>
  <c r="E45" i="2" l="1"/>
  <c r="F33" i="2" l="1"/>
  <c r="E33" i="2"/>
  <c r="D25" i="2" l="1"/>
  <c r="E29" i="2" l="1"/>
  <c r="F29" i="2" l="1"/>
  <c r="H73" i="16" l="1"/>
  <c r="G73" i="16"/>
  <c r="F73" i="16"/>
  <c r="E73" i="16"/>
  <c r="I60" i="16"/>
  <c r="H29" i="16"/>
  <c r="H28" i="16"/>
  <c r="H27" i="16"/>
  <c r="H26" i="16"/>
  <c r="H25" i="16"/>
  <c r="H24" i="16"/>
  <c r="H23" i="16"/>
  <c r="H22" i="16"/>
  <c r="H21" i="16"/>
  <c r="F16" i="16"/>
  <c r="J16" i="16"/>
  <c r="H19" i="16"/>
  <c r="H18" i="16"/>
  <c r="H15" i="16"/>
  <c r="H14" i="16"/>
  <c r="H13" i="16"/>
  <c r="H12" i="16"/>
  <c r="H9" i="16"/>
  <c r="M7" i="16"/>
  <c r="H7" i="16"/>
  <c r="E43" i="2"/>
  <c r="E41" i="2"/>
  <c r="E36" i="2"/>
  <c r="F35" i="2"/>
  <c r="E35" i="2"/>
  <c r="E34" i="2"/>
  <c r="E32" i="2"/>
  <c r="E31" i="2"/>
  <c r="F43" i="2"/>
  <c r="F41" i="2"/>
  <c r="F40" i="2"/>
  <c r="F39" i="2"/>
  <c r="F36" i="2"/>
  <c r="F34" i="2"/>
  <c r="F32" i="2"/>
  <c r="F31" i="2"/>
  <c r="D73" i="16" l="1"/>
  <c r="D88" i="16"/>
  <c r="E16" i="16"/>
  <c r="H16" i="16" s="1"/>
  <c r="H17" i="16" s="1"/>
  <c r="H20" i="16"/>
  <c r="I73" i="16"/>
  <c r="I78" i="16"/>
  <c r="I88" i="16" s="1"/>
  <c r="E39" i="2" l="1"/>
  <c r="E40" i="2" s="1"/>
  <c r="E10" i="6" l="1"/>
  <c r="F10" i="2"/>
  <c r="D12" i="6"/>
  <c r="D10" i="6"/>
  <c r="E12" i="6"/>
  <c r="F12" i="2"/>
  <c r="E14" i="6" l="1"/>
  <c r="F14" i="2"/>
  <c r="D14" i="6" l="1"/>
  <c r="E12" i="2" l="1"/>
  <c r="E10" i="2"/>
  <c r="E14" i="2" l="1"/>
  <c r="F16" i="2"/>
  <c r="E16" i="2" l="1"/>
  <c r="F18" i="2" l="1"/>
  <c r="E18" i="2" l="1"/>
  <c r="D16" i="6" l="1"/>
  <c r="E16" i="6"/>
  <c r="E18" i="6" l="1"/>
  <c r="D18" i="6"/>
  <c r="C3" i="26" l="1"/>
</calcChain>
</file>

<file path=xl/sharedStrings.xml><?xml version="1.0" encoding="utf-8"?>
<sst xmlns="http://schemas.openxmlformats.org/spreadsheetml/2006/main" count="541" uniqueCount="282">
  <si>
    <t>TURKEY BEER OPERATIONS</t>
  </si>
  <si>
    <t>Prepared In Accordance with IFRS as per CMB Regulations</t>
  </si>
  <si>
    <t>(million TRL)</t>
  </si>
  <si>
    <t>GROSS PROFIT FROM OPERATIONS</t>
  </si>
  <si>
    <t>EBITDA</t>
  </si>
  <si>
    <t>Note : EBITDA comprises of Profit from Operations (excluding other operating income/expense arising from Anadolu Efes' holding nature), depreciation and other relevant non-cash items up to Profit From Operations.</t>
  </si>
  <si>
    <t xml:space="preserve"> (million TRL)</t>
  </si>
  <si>
    <t>Inventories</t>
  </si>
  <si>
    <t>Total Current Assets</t>
  </si>
  <si>
    <t>Property, Plant and Equipment</t>
  </si>
  <si>
    <t>Total Assets</t>
  </si>
  <si>
    <t>Other Liabilities</t>
  </si>
  <si>
    <t>Short-term Borrowings</t>
  </si>
  <si>
    <t>Long-term Borrowings</t>
  </si>
  <si>
    <t>Total Non-Current Liabilities</t>
  </si>
  <si>
    <t>Total Liabilities and Shareholders' Equity</t>
  </si>
  <si>
    <t>Income / Expense from Investing Activities</t>
  </si>
  <si>
    <t>FA Sales Gain / Loss</t>
  </si>
  <si>
    <t>FX gain/loss from others</t>
  </si>
  <si>
    <t>Restated</t>
  </si>
  <si>
    <t>Rediscount income/ expense</t>
  </si>
  <si>
    <t>INTERNATIONAL BEER OPERATIONS (EBI)</t>
  </si>
  <si>
    <t>GROSS PROFIT</t>
  </si>
  <si>
    <t>Minority Interest</t>
  </si>
  <si>
    <t>Other Current Assets</t>
  </si>
  <si>
    <t>Intangible Assets (including goodwill)</t>
  </si>
  <si>
    <t>Other Non-Current Assets</t>
  </si>
  <si>
    <t>Total Equity</t>
  </si>
  <si>
    <t>B/S check</t>
  </si>
  <si>
    <t>SOFT DRINK OPERATIONS (CCI)</t>
  </si>
  <si>
    <t>Sales Volume(million Unit Case)</t>
  </si>
  <si>
    <t>Sales (net)</t>
  </si>
  <si>
    <t xml:space="preserve">Cost of Sales </t>
  </si>
  <si>
    <t>Operating Expenses</t>
  </si>
  <si>
    <t>Other Operating Income / (Expense) (net)</t>
  </si>
  <si>
    <t>EBIT</t>
  </si>
  <si>
    <t>Gain / (Loss) from Associates</t>
  </si>
  <si>
    <t>Financial Income / (Expense) (net)</t>
  </si>
  <si>
    <t>INCOME BEFORE MINORITY INTEREST &amp; TAX</t>
  </si>
  <si>
    <t>Income Taxes</t>
  </si>
  <si>
    <t>INCOME BEFORE MINORITY INTEREST</t>
  </si>
  <si>
    <t>Attributable to,</t>
  </si>
  <si>
    <t>Net Income attributable to Shareholders</t>
  </si>
  <si>
    <t>Note 1: EBITDA comprises of  profit from operations (excluding other operating income/expense), depreciation and other relevant non-cash items up to EBIT.</t>
  </si>
  <si>
    <t>Note 2: Figures for CCI are obtained from consolidated financial results prepared in accordance with IFRS as per CMB regulations.</t>
  </si>
  <si>
    <t xml:space="preserve">Cash and Cash Equivalents </t>
  </si>
  <si>
    <t>Investments in Securities</t>
  </si>
  <si>
    <t>Derivative Financial Instruments</t>
  </si>
  <si>
    <t>Trade Receivables and Due from Related Parties (net)</t>
  </si>
  <si>
    <t>Inventory (net)</t>
  </si>
  <si>
    <t>Other Receivables</t>
  </si>
  <si>
    <t>Investment in Associate</t>
  </si>
  <si>
    <t>Deffered Tax Assets</t>
  </si>
  <si>
    <t>Other Non- Current Assets</t>
  </si>
  <si>
    <t>Total Non-current Assets</t>
  </si>
  <si>
    <t>Trade Payables and Due to Related Parties</t>
  </si>
  <si>
    <t>Other Payables</t>
  </si>
  <si>
    <t>Provision for Corporate Tax</t>
  </si>
  <si>
    <t>Provisions for Employee Benefits</t>
  </si>
  <si>
    <t>Other Current Liabilities</t>
  </si>
  <si>
    <t>Total Current Liabilities</t>
  </si>
  <si>
    <t>Deffered Tax Liabilities</t>
  </si>
  <si>
    <t>Note 1: Figures for CCI are obtained from consolidated financial results prepared in accordance with IFRS as per CMB regulations.</t>
  </si>
  <si>
    <t>PROFIT FROM OPERATIONS (BNRI)*</t>
  </si>
  <si>
    <t>EBITDA (BNRI)*</t>
  </si>
  <si>
    <t>restated</t>
  </si>
  <si>
    <t>reported</t>
  </si>
  <si>
    <t xml:space="preserve">Restatement Explanation: Restated financials were adjusted according to new «IFRS 10 Consolidated Financial Statements» and «IFRS 11 Joint Arrangements»  standards, in which 1H12 Pakistan and Syria operations were consolidated with equity pick-up versus Pakistan was full consolidated and Syria was consolidated with equity pick-up in 1H13. </t>
  </si>
  <si>
    <t>(milyon TL)</t>
  </si>
  <si>
    <t>Diğer Dönen Varlıklar</t>
  </si>
  <si>
    <t>Diğer Duran Varlıklar</t>
  </si>
  <si>
    <t>Toplam Varlıklar</t>
  </si>
  <si>
    <t>Kısa Vadeli Yükümlülükler</t>
  </si>
  <si>
    <t>Diğer Uzun Vadeli Yükümlülükler</t>
  </si>
  <si>
    <t>Uzun Vadeli Yükümlülükler</t>
  </si>
  <si>
    <t>Toplam Öz Sermaye ve Yükümlülükler</t>
  </si>
  <si>
    <t xml:space="preserve"> Highlighted Income Statement Items For the Six-Month Period Ended 30.06.2012 and 30.06.2013</t>
  </si>
  <si>
    <t>Highlighted Balance Sheet Items as of  30.06.2013 and 31.12.2012</t>
  </si>
  <si>
    <t>YURTDIŞI BİRA OPERASYONLARI (EBI)</t>
  </si>
  <si>
    <t>Satış Hacmi (Milyon hektolitre)</t>
  </si>
  <si>
    <t>FAVÖK (BMKÖ)*</t>
  </si>
  <si>
    <t>YURTDIŞI BİRA OPERASYONLARI  (EBI)</t>
  </si>
  <si>
    <t xml:space="preserve">Nakit ve Nakit Benzerleri </t>
  </si>
  <si>
    <t xml:space="preserve">Stoklar </t>
  </si>
  <si>
    <t>Dönen Varlıklar</t>
  </si>
  <si>
    <t>Maddi Olmayan Duran Varlıklar (Şerefiye dahil)</t>
  </si>
  <si>
    <t>Duran Varlıklar</t>
  </si>
  <si>
    <t>Ticari Borçlar, İlişkili Taraflara Borçlar ve Diğer Borçlar</t>
  </si>
  <si>
    <t>Öz Sermaye</t>
  </si>
  <si>
    <t>TÜRKİYE BİRA OPERASYONLARI</t>
  </si>
  <si>
    <t>Not : FAVÖK;  Faaliyet Karı (holding faaliyetlerinden doğan gelir/giderler hariç) ve bu tanım içerisindeki amortisman ve diğer nakit çıkışı gerektirmeyen gelir/giderlerin çıkarılması/eklenmesi sonucu oluşmaktadır.</t>
  </si>
  <si>
    <t xml:space="preserve">ANADOLU EFES </t>
  </si>
  <si>
    <t>Cash &amp; Cash Equivalents</t>
  </si>
  <si>
    <t xml:space="preserve">Short-term Borrowings </t>
  </si>
  <si>
    <t>Financial Investments</t>
  </si>
  <si>
    <t>Provisions</t>
  </si>
  <si>
    <t xml:space="preserve">Long-term Borrowings </t>
  </si>
  <si>
    <t xml:space="preserve">Investments in Associates </t>
  </si>
  <si>
    <t>Deferred Tax Liability</t>
  </si>
  <si>
    <t>Goodwill</t>
  </si>
  <si>
    <t>Deferred Tax Assets</t>
  </si>
  <si>
    <t>Ticari Borçlar</t>
  </si>
  <si>
    <t>ANADOLU EFES</t>
  </si>
  <si>
    <t>Prepared in accordance with IFRS as per CMB Regulations</t>
  </si>
  <si>
    <t>Cost of Sales (-)</t>
  </si>
  <si>
    <t>General and Administrative Expenses (-)</t>
  </si>
  <si>
    <t>Attributable to:</t>
  </si>
  <si>
    <t>Finance Expense (-)</t>
  </si>
  <si>
    <t>Finance Income</t>
  </si>
  <si>
    <t>- Deferred Tax Expense (-) / Income</t>
  </si>
  <si>
    <t>- Current Period Tax Expense (-) / Income</t>
  </si>
  <si>
    <t>Current Portion of Long-term Borrowings</t>
  </si>
  <si>
    <t>Income / (Loss) from Associates</t>
  </si>
  <si>
    <t>Other Intangible Assets</t>
  </si>
  <si>
    <t>2013/12</t>
  </si>
  <si>
    <t>Financial Income / Expense (net)</t>
  </si>
  <si>
    <t>Note 1: EBITDA comprises of Profit from Operations, depreciation and other relevant non-cash items up to Profit From Operations.</t>
  </si>
  <si>
    <t>Property, Plant and Equipment (incl. inv properties)</t>
  </si>
  <si>
    <t>Maddi Duran Varlıklar (Yatırım amaçlı gayrimenkul dahil)</t>
  </si>
  <si>
    <t>Selling, Distribution and Marketing Expenses (-)</t>
  </si>
  <si>
    <t>OPERATING PROFIT BEFORE FINANCE INCOME/(EXPENSE)</t>
  </si>
  <si>
    <t>Continuing Operations Tax Income/(Expense)</t>
  </si>
  <si>
    <t>INCOME/(LOSS) FOR THE PERIOD</t>
  </si>
  <si>
    <t>Non-Controlling Interest</t>
  </si>
  <si>
    <t>2012/12</t>
  </si>
  <si>
    <t>(milyon ABD Doları)</t>
  </si>
  <si>
    <t>Note 2: Figures for EBI are obtained from consolidated financial statements prepared in accordance with IFRS after CMB reclasses.</t>
  </si>
  <si>
    <t>Not 2: EBI'nın finansal sonuçları UFRS'ye göre hazırlanmış ve SPK'ya göre yeniden sınıflandırılmış konsolide mali tablolarından temin edilmiştir.</t>
  </si>
  <si>
    <t>Not 1: FAVÖK;  Faaliyet Karı (holding faaliyetlerinden doğan gelir/giderler hariç) ve bu tanım içerisindeki amortisman ve diğer nakit çıkışı gerektirmeyen gelir/giderlerin çıkarılması/eklenmesi sonucu oluşmaktadır.</t>
  </si>
  <si>
    <t>PROFIT BEFORE TAX FROM CONTINUING OPERATIONS</t>
  </si>
  <si>
    <t>İlişkili Taraflardan</t>
  </si>
  <si>
    <t>Ticari Alacaklar - İlişkili Olmayan Taraflardan</t>
  </si>
  <si>
    <t>Derivative Instruments</t>
  </si>
  <si>
    <t>Trade Receivables from Third Parties</t>
  </si>
  <si>
    <t xml:space="preserve">to Related Parties </t>
  </si>
  <si>
    <t xml:space="preserve">                                       from Related Parties</t>
  </si>
  <si>
    <t>Current portion of long term borrowings</t>
  </si>
  <si>
    <t>Current Trade Payables to Third Parties</t>
  </si>
  <si>
    <t>Other Current Payables</t>
  </si>
  <si>
    <t>Non Current Trade Payables</t>
  </si>
  <si>
    <t>Other Non Current Liabilities</t>
  </si>
  <si>
    <t xml:space="preserve"> </t>
  </si>
  <si>
    <t>SALES REVENUE</t>
  </si>
  <si>
    <t>(TL mn)</t>
  </si>
  <si>
    <t>SALES VOLUME (mhl)</t>
  </si>
  <si>
    <t>EQUITY HOLDERS OF THE PARENT</t>
  </si>
  <si>
    <t>Uluslararası Finansal Raporlama Standartlarına Göre Hazırlanmış Özet Konsolide Bilanço Kalemleri</t>
  </si>
  <si>
    <r>
      <t>Finansal Borçlar</t>
    </r>
    <r>
      <rPr>
        <sz val="14"/>
        <color rgb="FF002060"/>
        <rFont val="Book Antiqua"/>
        <family val="1"/>
        <charset val="162"/>
      </rPr>
      <t xml:space="preserve"> </t>
    </r>
    <r>
      <rPr>
        <i/>
        <sz val="12"/>
        <color rgb="FF002060"/>
        <rFont val="Book Antiqua"/>
        <family val="1"/>
        <charset val="162"/>
      </rPr>
      <t>(Uzun Vadeli Finansal Borçların Kısa Vadeli Kısımları ve Finansal Kiralama İşlemlerinden Borçlar dahil)</t>
    </r>
  </si>
  <si>
    <r>
      <t xml:space="preserve">Finansal Borçlar </t>
    </r>
    <r>
      <rPr>
        <i/>
        <sz val="12"/>
        <color rgb="FF002060"/>
        <rFont val="Book Antiqua"/>
        <family val="1"/>
        <charset val="162"/>
      </rPr>
      <t>(Finansal Kiralama İşlemlerinden Borçlar dahil)</t>
    </r>
  </si>
  <si>
    <t>BEER GROUP</t>
  </si>
  <si>
    <t>Trade Receivables</t>
  </si>
  <si>
    <t>Current Trade Payables</t>
  </si>
  <si>
    <t>Income /Expense From Investing Activities (net)</t>
  </si>
  <si>
    <t>Other Operating Income /Expense (net)</t>
  </si>
  <si>
    <t>2018/4Q</t>
  </si>
  <si>
    <t>2017/4Q</t>
  </si>
  <si>
    <t>Long term lease obligations (IFRS 16)</t>
  </si>
  <si>
    <t>Cash and Cash Equivalents</t>
  </si>
  <si>
    <t>Prepaid Expenses</t>
  </si>
  <si>
    <t xml:space="preserve">Tax Related Current Assets </t>
  </si>
  <si>
    <t>Right of Use Asset</t>
  </si>
  <si>
    <t xml:space="preserve">Property, Plant and Equipment </t>
  </si>
  <si>
    <t xml:space="preserve">Intangible Assets </t>
  </si>
  <si>
    <t>Deferred Tax Asset</t>
  </si>
  <si>
    <t>Financial lease payables</t>
  </si>
  <si>
    <t>Trade Payables</t>
  </si>
  <si>
    <t>Payables Related to Employee Benefits</t>
  </si>
  <si>
    <t>Provision for Employee Benefits</t>
  </si>
  <si>
    <t>Other Non-Current Liabilities</t>
  </si>
  <si>
    <t>SPK Mevzuatı Çerçevesinde UFRS'ye Göre Hazırlanmış Konsolide Gelir Tablosu</t>
  </si>
  <si>
    <t>TOTAL CURRENT ASSETS</t>
  </si>
  <si>
    <t>TOTAL NON-CURRENT ASSETS</t>
  </si>
  <si>
    <t>TOTAL ASSETS</t>
  </si>
  <si>
    <t>TOTAL NON-CURRENT LIABILITIES</t>
  </si>
  <si>
    <t>TOTAL EQUITY</t>
  </si>
  <si>
    <t>TOTAL LIABILITIES AND SHAREHOLDER'S EQUITY</t>
  </si>
  <si>
    <t>Sales Volume (mhl)</t>
  </si>
  <si>
    <t>Sales Revenue</t>
  </si>
  <si>
    <t>Gross Profit From Operations</t>
  </si>
  <si>
    <t>EBIT (BNRI)*</t>
  </si>
  <si>
    <t>Satış Gelirleri</t>
  </si>
  <si>
    <t>Ticari Faaliyetlerden Brüt Kar</t>
  </si>
  <si>
    <t>Faaliyet Karı (BMKÖ)*</t>
  </si>
  <si>
    <t>SALES VOLUME (UC millions)</t>
  </si>
  <si>
    <t xml:space="preserve">-Deferred Tax Income/(Expense) </t>
  </si>
  <si>
    <t xml:space="preserve">-Current Period Tax Expense </t>
  </si>
  <si>
    <t>Current portion of term lease obligations (IFRS 16)</t>
  </si>
  <si>
    <t>Income/(loss) after tax for the year from disc. operations</t>
  </si>
  <si>
    <t>*Non-recurring items amounted to TL 4.6 million in 1H2019 and TL 0.1 million in 1H2020.</t>
  </si>
  <si>
    <t>* Tek seferlik giderlerin toplamı 1Y2019'da 4,6 milyon TL, 1Y2020'de ise 0,1 milyon TL'dir.</t>
  </si>
  <si>
    <t>Consolidated Income Statements For the Nine-Months Period Ended 30.09.2019 and 30.09.2020</t>
  </si>
  <si>
    <t>2019/09</t>
  </si>
  <si>
    <t>2020/09</t>
  </si>
  <si>
    <t>30.09.2019 ve 30.09.2020 Tarihlerinde Sona Eren Dokuz Aylık Döneme Ait</t>
  </si>
  <si>
    <t>Income / Expense From Investing Activities (net)</t>
  </si>
  <si>
    <t>Financial Income / Expenses (net)</t>
  </si>
  <si>
    <t>* As per Turkish Accounting Standards 8, our Company has made changes regarding the “Other Payables” account which is related to deposit liability of the returnable bottles and applied this change retrospectively in order to present its financial status and performance in the financial statements in a more appropriate way. The impact of the aforementioned change in Deferred Tax impact is TL 3.6 million, Previous Years' Profits and Losses" is TL 194.2 million, "Other Payables" is TL 265.2 million, "Deferred Tax Assets" is TL 58.3 million. Additionally, the deposit liabilities have been reclassifed from "Other Non Current Payables" account  to "Other Current Payables" account.</t>
  </si>
  <si>
    <t>Profit/(Loss) Attributable to:</t>
  </si>
  <si>
    <t>EBIT (BNRI)</t>
  </si>
  <si>
    <t>Operating Profit Before Finance Income/(Expense)</t>
  </si>
  <si>
    <t>Prepared in accordance with TAS/TFRS as per CMB Regulations</t>
  </si>
  <si>
    <t>Right of Use Assets</t>
  </si>
  <si>
    <t>Gross Profit from Operations</t>
  </si>
  <si>
    <t>Trade  and Other Payables</t>
  </si>
  <si>
    <t>Income /Expense from Investing Activities (net)</t>
  </si>
  <si>
    <t>TOTAL CURRENT LIABILITIES</t>
  </si>
  <si>
    <t>Profit Before Tax from Continuing Operations</t>
  </si>
  <si>
    <t>Income/(Loss) for the Period</t>
  </si>
  <si>
    <t>Equity Holders of the Parent</t>
  </si>
  <si>
    <t>Note: EBITDA comprises of Profit from Operations, depreciation and other relevant non-cash items up to Profit from Operations</t>
  </si>
  <si>
    <t>Current Provisions</t>
  </si>
  <si>
    <t>Other Non Current Asset</t>
  </si>
  <si>
    <t>2023/12</t>
  </si>
  <si>
    <t>Monetary Gain / Loss</t>
  </si>
  <si>
    <t xml:space="preserve"> Totals may not foot due to rounding differences</t>
  </si>
  <si>
    <t xml:space="preserve">TAS 29 (Financial Reporting in Hyperinflationary Economies) implemented </t>
  </si>
  <si>
    <t>AEFES 
Consolidated (TL mn)</t>
  </si>
  <si>
    <t xml:space="preserve">  Change %</t>
  </si>
  <si>
    <t>Volume (mhl)</t>
  </si>
  <si>
    <t>Net Sales Revenue</t>
  </si>
  <si>
    <t>Gross Profit</t>
  </si>
  <si>
    <t>EBITDA (BNRI)</t>
  </si>
  <si>
    <t>Net Income/(Loss)*</t>
  </si>
  <si>
    <t>FCF</t>
  </si>
  <si>
    <t>Change (bps)</t>
  </si>
  <si>
    <t>Gross Profit Margin</t>
  </si>
  <si>
    <t>EBIT (BNRI) Margin</t>
  </si>
  <si>
    <t>EBITDA (BNRI) Margin</t>
  </si>
  <si>
    <t xml:space="preserve">Net Income Margin* </t>
  </si>
  <si>
    <t>Beer Group (TL mn)</t>
  </si>
  <si>
    <t>CCI (TL mn)</t>
  </si>
  <si>
    <t>Volume (mn u/c)</t>
  </si>
  <si>
    <t xml:space="preserve">EBIT </t>
  </si>
  <si>
    <t xml:space="preserve">EBITDA </t>
  </si>
  <si>
    <t>n.m.</t>
  </si>
  <si>
    <t>EBIT Margin</t>
  </si>
  <si>
    <t>EBITDA Margin</t>
  </si>
  <si>
    <t>Net Income Margin*</t>
  </si>
  <si>
    <t>* Net income attributable to shareholders</t>
  </si>
  <si>
    <t>EBITDA (TL mn)</t>
  </si>
  <si>
    <t>Profit/loss from Operations</t>
  </si>
  <si>
    <t>Depreciation and amortization</t>
  </si>
  <si>
    <t>Provision for retirement pay liability</t>
  </si>
  <si>
    <t>Provision for vacation pay liability</t>
  </si>
  <si>
    <t>Foreign exchange gain/loss from operating activities</t>
  </si>
  <si>
    <t>Rediscount interest income/expense from operating activities</t>
  </si>
  <si>
    <t>Other</t>
  </si>
  <si>
    <t>EBITDA (BNRI*)</t>
  </si>
  <si>
    <t>Financial Income / (Expense) Breakdown (TL mn)</t>
  </si>
  <si>
    <t>Interest income</t>
  </si>
  <si>
    <t>Interest expense</t>
  </si>
  <si>
    <t>Foreign exchange gain /(loss)</t>
  </si>
  <si>
    <t>Other financial expenses (net)</t>
  </si>
  <si>
    <t>Gain/(loss) on derivative transactions</t>
  </si>
  <si>
    <t>Net Financial Income /(Expense)</t>
  </si>
  <si>
    <t>Free Cash Flow (TL mn)</t>
  </si>
  <si>
    <t>Change in Working Capital</t>
  </si>
  <si>
    <t>Income Taxes &amp; Employee Benefits Paid</t>
  </si>
  <si>
    <t>Payments of Lease Liabilities</t>
  </si>
  <si>
    <t>CAPEX, net</t>
  </si>
  <si>
    <t xml:space="preserve">Monetary Gain/Loss </t>
  </si>
  <si>
    <t>Non-Recurring Items</t>
  </si>
  <si>
    <t>Other investing activities 
(Acquisitions, Disposals and Share Capital Increases)</t>
  </si>
  <si>
    <t>FCF (after investing activities)</t>
  </si>
  <si>
    <t>Consolidated Gross Debt</t>
  </si>
  <si>
    <t xml:space="preserve">Net Cash/(Debt) Position </t>
  </si>
  <si>
    <t>AEFES Consolidated (TL mn)</t>
  </si>
  <si>
    <t xml:space="preserve">       Türkiye Beer (TL mn)</t>
  </si>
  <si>
    <t xml:space="preserve">       EBI (TL mn)</t>
  </si>
  <si>
    <t xml:space="preserve">Net Debt / EBITDA (BNRI) </t>
  </si>
  <si>
    <t>Anadolu Efes Consolidated</t>
  </si>
  <si>
    <t>Beer Group</t>
  </si>
  <si>
    <t>1Q2023</t>
  </si>
  <si>
    <t>1Q2024</t>
  </si>
  <si>
    <t>*Non-recurring items amounted to TL 24.9 million in 1Q2024</t>
  </si>
  <si>
    <t>2023/03</t>
  </si>
  <si>
    <t>2024/03</t>
  </si>
  <si>
    <t xml:space="preserve">*Non-recurring items amounted to TL 24.9 million in 1Q2024 </t>
  </si>
  <si>
    <t xml:space="preserve"> Consolidated Balance Sheets as of 31.12.2023 and 31.03.2024</t>
  </si>
  <si>
    <t>Note 1: "Financial Investments" in Current Assets  includes the time deposits with a original maturity more than three months</t>
  </si>
  <si>
    <t>Consolidated Income Statements For the Three-Months Period Ended 31.03.2023 and 31.03.2024</t>
  </si>
  <si>
    <t>Consolidated Income Statements for the Three-Months Period Ended 31.03.2023 and 31.03.2024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</si>
</sst>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41" formatCode="_-* #,##0_-;\-* #,##0_-;_-* &quot;-&quot;_-;_-@_-"/>
    <numFmt numFmtId="43" formatCode="_-* #,##0.00_-;\-* #,##0.00_-;_-* &quot;-&quot;??_-;_-@_-"/>
    <numFmt numFmtId="164" formatCode="#,##0\ &quot;TL&quot;;[Red]\-#,##0\ &quot;TL&quot;"/>
    <numFmt numFmtId="165" formatCode="_-* #,##0.00\ _T_L_-;\-* #,##0.00\ _T_L_-;_-* &quot;-&quot;??\ _T_L_-;_-@_-"/>
    <numFmt numFmtId="166" formatCode="#,###.0_T_L;\(#,###.0\)_T_L;\-_T_L\ \ "/>
    <numFmt numFmtId="167" formatCode="#,##0.0"/>
    <numFmt numFmtId="168" formatCode="0.0"/>
    <numFmt numFmtId="169" formatCode="0.0;\(0.0\)"/>
    <numFmt numFmtId="170" formatCode="&quot;$&quot;#,##0_);\(&quot;$&quot;#,##0\)"/>
    <numFmt numFmtId="171" formatCode="#,##0.00;\(#,##0.00\)"/>
    <numFmt numFmtId="172" formatCode="_-* #,##0.00000\ &quot;TL&quot;_-;\-* #,##0.00000\ &quot;TL&quot;_-;_-* &quot;-&quot;??\ &quot;TL&quot;_-;_-@_-"/>
    <numFmt numFmtId="173" formatCode="#,##0.000"/>
    <numFmt numFmtId="174" formatCode="_(* #,##0.0_);_(* \(#,##0.0\);_(* &quot;-&quot;??_);_(@_)"/>
    <numFmt numFmtId="175" formatCode="0.0000000"/>
    <numFmt numFmtId="176" formatCode="0.000;\(0.000\)"/>
    <numFmt numFmtId="177" formatCode="_(* #,##0.00_);_(* \(#,##0.00\);_(* &quot;-&quot;??_);_(@_)"/>
    <numFmt numFmtId="178" formatCode="_-* #,##0.0\ _T_L_-;\-* #,##0.0\ _T_L_-;_-* &quot;-&quot;??\ _T_L_-;_-@_-"/>
    <numFmt numFmtId="179" formatCode="0.00_ ;\-0.00\ "/>
    <numFmt numFmtId="180" formatCode="#,###\ \-\ ;\-#,##0\ &quot;TL&quot;"/>
    <numFmt numFmtId="181" formatCode="_-* #,##0.00\ [$€-1]_-;\-* #,##0.00\ [$€-1]_-;_-* &quot;-&quot;??\ [$€-1]_-"/>
    <numFmt numFmtId="182" formatCode="#.\ \ "/>
    <numFmt numFmtId="183" formatCode="##.\ \ "/>
    <numFmt numFmtId="184" formatCode="_-&quot;$&quot;* #,##0_-;\-&quot;$&quot;* #,##0_-;_-&quot;$&quot;* &quot;-&quot;_-;_-@_-"/>
    <numFmt numFmtId="185" formatCode="&quot;$&quot;#,##0.00;[Red]\-&quot;$&quot;#,##0.00"/>
    <numFmt numFmtId="186" formatCode="#,##0.0_);\(#,##0.0\)"/>
    <numFmt numFmtId="187" formatCode="_-* #,##0.0000000\ _T_L_-;\-* #,##0.0000000\ _T_L_-;_-* &quot;-&quot;??\ _T_L_-;_-@_-"/>
    <numFmt numFmtId="188" formatCode="_-* #,##0.00000000\ _T_L_-;\-* #,##0.00000000\ _T_L_-;_-* &quot;-&quot;??\ _T_L_-;_-@_-"/>
    <numFmt numFmtId="189" formatCode="#,##0.000\ ;[Red]\(#,##0.000\);&quot;-  &quot;;@"/>
    <numFmt numFmtId="190" formatCode="#,##0.00000"/>
    <numFmt numFmtId="191" formatCode="#,##0.000000"/>
    <numFmt numFmtId="192" formatCode="#,##0.0000000"/>
    <numFmt numFmtId="193" formatCode="&quot;USD&quot;\ #,##0\ "/>
    <numFmt numFmtId="194" formatCode="_(* #,##0_);_(* \(#,##0\);_(* &quot;-&quot;_);_(@_)"/>
    <numFmt numFmtId="195" formatCode="_-* #,##0\ _F_t_-;\-* #,##0\ _F_t_-;_-* &quot;-&quot;\ _F_t_-;_-@_-"/>
    <numFmt numFmtId="196" formatCode="_-* #,##0.00\ _F_t_-;\-* #,##0.00\ _F_t_-;_-* &quot;-&quot;??\ _F_t_-;_-@_-"/>
    <numFmt numFmtId="197" formatCode="_-* #,##0_-;_-* #,##0\-;_-* &quot;-&quot;_-;_-@_-"/>
    <numFmt numFmtId="198" formatCode="_-* #,##0.00_-;_-* #,##0.00\-;_-* &quot;-&quot;??_-;_-@_-"/>
    <numFmt numFmtId="199" formatCode="_-* #,##0.00\ &quot;Kč&quot;_-;\-* #,##0.00\ &quot;Kč&quot;_-;_-* &quot;-&quot;??\ &quot;Kč&quot;_-;_-@_-"/>
    <numFmt numFmtId="200" formatCode="_-* #,##0\ &quot;Ft&quot;_-;\-* #,##0\ &quot;Ft&quot;_-;_-* &quot;-&quot;\ &quot;Ft&quot;_-;_-@_-"/>
    <numFmt numFmtId="201" formatCode="_-* #,##0.00\ &quot;Ft&quot;_-;\-* #,##0.00\ &quot;Ft&quot;_-;_-* &quot;-&quot;??\ &quot;Ft&quot;_-;_-@_-"/>
    <numFmt numFmtId="202" formatCode="0%;\(0%\)"/>
    <numFmt numFmtId="203" formatCode="0.00000000000"/>
    <numFmt numFmtId="204" formatCode="\-#,##0;\(#,##0\)"/>
    <numFmt numFmtId="205" formatCode="_-&quot;F&quot;\ * #,##0_-;_-&quot;F&quot;\ * #,##0\-;_-&quot;F&quot;\ * &quot;-&quot;_-;_-@_-"/>
    <numFmt numFmtId="206" formatCode="_-&quot;F&quot;\ * #,##0.00_-;_-&quot;F&quot;\ * #,##0.00\-;_-&quot;F&quot;\ * &quot;-&quot;??_-;_-@_-"/>
    <numFmt numFmtId="207" formatCode="_(&quot;$&quot;* #,##0_);_(&quot;$&quot;* \(#,##0\);_(&quot;$&quot;* &quot;-&quot;_);_(@_)"/>
    <numFmt numFmtId="208" formatCode="_(&quot;$&quot;* #,##0.00_);_(&quot;$&quot;* \(#,##0.00\);_(&quot;$&quot;* &quot;-&quot;??_);_(@_)"/>
    <numFmt numFmtId="209" formatCode="_-* #,##0&quot;р.&quot;_-;\-* #,##0&quot;р.&quot;_-;_-* &quot;-&quot;&quot;р.&quot;_-;_-@_-"/>
    <numFmt numFmtId="210" formatCode="_-* #,##0.00&quot;р.&quot;_-;\-* #,##0.00&quot;р.&quot;_-;_-* &quot;-&quot;??&quot;р.&quot;_-;_-@_-"/>
    <numFmt numFmtId="211" formatCode="_-* #,##0_р_._-;\-* #,##0_р_._-;_-* &quot;-&quot;_р_._-;_-@_-"/>
    <numFmt numFmtId="212" formatCode="_-* #,##0.00_р_._-;\-* #,##0.00_р_._-;_-* &quot;-&quot;??_р_._-;_-@_-"/>
    <numFmt numFmtId="213" formatCode="0.0%"/>
    <numFmt numFmtId="214" formatCode="[$-41F]0"/>
    <numFmt numFmtId="215" formatCode="_-* #,##0\ _T_L_-;\-* #,##0\ _T_L_-;_-* &quot;-&quot;??\ _T_L_-;_-@_-"/>
  </numFmts>
  <fonts count="123">
    <font>
      <sz val="11"/>
      <color theme="1"/>
      <name val="Calibri"/>
      <family val="2"/>
      <charset val="162"/>
      <scheme val="minor"/>
    </font>
    <font>
      <sz val="10"/>
      <name val="Arial"/>
      <family val="2"/>
      <charset val="162"/>
    </font>
    <font>
      <sz val="10"/>
      <name val="Times New Roman"/>
      <family val="1"/>
      <charset val="162"/>
    </font>
    <font>
      <b/>
      <sz val="10"/>
      <name val="Times New Roman"/>
      <family val="1"/>
      <charset val="162"/>
    </font>
    <font>
      <b/>
      <sz val="14"/>
      <name val="Times New Roman"/>
      <family val="1"/>
      <charset val="162"/>
    </font>
    <font>
      <b/>
      <sz val="12"/>
      <name val="Times New Roman"/>
      <family val="1"/>
      <charset val="162"/>
    </font>
    <font>
      <b/>
      <i/>
      <sz val="14"/>
      <name val="Times New Roman"/>
      <family val="1"/>
      <charset val="162"/>
    </font>
    <font>
      <sz val="12"/>
      <name val="Times New Roman"/>
      <family val="1"/>
      <charset val="162"/>
    </font>
    <font>
      <b/>
      <sz val="10"/>
      <name val="MS Sans Serif"/>
      <family val="2"/>
      <charset val="162"/>
    </font>
    <font>
      <b/>
      <sz val="8"/>
      <name val="Arial"/>
      <family val="2"/>
      <charset val="162"/>
    </font>
    <font>
      <sz val="8"/>
      <name val="Arial"/>
      <family val="2"/>
    </font>
    <font>
      <sz val="11"/>
      <color theme="1"/>
      <name val="Calibri"/>
      <family val="2"/>
      <charset val="162"/>
      <scheme val="minor"/>
    </font>
    <font>
      <sz val="10"/>
      <name val="Arial"/>
      <family val="2"/>
      <charset val="162"/>
    </font>
    <font>
      <b/>
      <sz val="10"/>
      <color theme="1"/>
      <name val="Times New Roman"/>
      <family val="1"/>
      <charset val="162"/>
    </font>
    <font>
      <sz val="11"/>
      <color theme="1"/>
      <name val="Calibri"/>
      <family val="2"/>
      <scheme val="minor"/>
    </font>
    <font>
      <sz val="10"/>
      <name val="Arial"/>
      <family val="2"/>
    </font>
    <font>
      <sz val="10"/>
      <name val="Palatino"/>
      <family val="1"/>
    </font>
    <font>
      <b/>
      <sz val="10"/>
      <name val="Palatino"/>
      <family val="1"/>
    </font>
    <font>
      <sz val="10"/>
      <name val="Helv"/>
    </font>
    <font>
      <sz val="11"/>
      <color indexed="8"/>
      <name val="Calibri"/>
      <family val="2"/>
      <charset val="162"/>
    </font>
    <font>
      <sz val="11"/>
      <color indexed="9"/>
      <name val="Calibri"/>
      <family val="2"/>
      <charset val="162"/>
    </font>
    <font>
      <b/>
      <sz val="11"/>
      <name val="Arial"/>
      <family val="2"/>
      <charset val="162"/>
    </font>
    <font>
      <b/>
      <sz val="14"/>
      <name val="Arial (WT)"/>
      <charset val="162"/>
    </font>
    <font>
      <b/>
      <sz val="19"/>
      <color indexed="9"/>
      <name val="Arial"/>
      <family val="2"/>
      <charset val="162"/>
    </font>
    <font>
      <sz val="14"/>
      <name val="TimesNewRomanPS"/>
    </font>
    <font>
      <sz val="8"/>
      <name val="Arial"/>
      <family val="2"/>
      <charset val="162"/>
    </font>
    <font>
      <sz val="10"/>
      <name val="Helv"/>
      <charset val="162"/>
    </font>
    <font>
      <sz val="10"/>
      <color indexed="8"/>
      <name val="Arial"/>
      <family val="2"/>
    </font>
    <font>
      <b/>
      <sz val="11"/>
      <color indexed="8"/>
      <name val="Calibri"/>
      <family val="2"/>
      <charset val="162"/>
    </font>
    <font>
      <sz val="10"/>
      <name val="Arial CE"/>
      <charset val="238"/>
    </font>
    <font>
      <sz val="9"/>
      <name val="Arial"/>
      <family val="2"/>
      <charset val="162"/>
    </font>
    <font>
      <b/>
      <sz val="16"/>
      <name val="Arial"/>
      <family val="2"/>
      <charset val="162"/>
    </font>
    <font>
      <b/>
      <sz val="24"/>
      <color indexed="8"/>
      <name val="Times New Roman"/>
      <family val="1"/>
      <charset val="162"/>
    </font>
    <font>
      <b/>
      <sz val="12"/>
      <name val="Arial"/>
      <family val="2"/>
      <charset val="162"/>
    </font>
    <font>
      <sz val="10"/>
      <color indexed="10"/>
      <name val="Arial Tur"/>
      <family val="2"/>
      <charset val="162"/>
    </font>
    <font>
      <b/>
      <sz val="10"/>
      <color indexed="58"/>
      <name val="Arial"/>
      <family val="2"/>
      <charset val="162"/>
    </font>
    <font>
      <b/>
      <sz val="10"/>
      <color indexed="18"/>
      <name val="Arial"/>
      <family val="2"/>
      <charset val="162"/>
    </font>
    <font>
      <u/>
      <sz val="10"/>
      <color indexed="36"/>
      <name val="Arial"/>
      <family val="2"/>
      <charset val="162"/>
    </font>
    <font>
      <u/>
      <sz val="10"/>
      <color indexed="12"/>
      <name val="Arial"/>
      <family val="2"/>
      <charset val="162"/>
    </font>
    <font>
      <u/>
      <sz val="10"/>
      <color indexed="12"/>
      <name val="Times New Roman"/>
      <family val="1"/>
      <charset val="162"/>
    </font>
    <font>
      <sz val="10"/>
      <name val="MS Serif"/>
      <family val="1"/>
      <charset val="162"/>
    </font>
    <font>
      <b/>
      <sz val="10"/>
      <color indexed="18"/>
      <name val="Arial Tur"/>
      <family val="2"/>
      <charset val="162"/>
    </font>
    <font>
      <sz val="10"/>
      <name val="MS Sans Serif"/>
      <family val="2"/>
      <charset val="162"/>
    </font>
    <font>
      <b/>
      <sz val="10"/>
      <color indexed="39"/>
      <name val="Arial"/>
      <family val="2"/>
    </font>
    <font>
      <b/>
      <sz val="10"/>
      <color indexed="8"/>
      <name val="Arial"/>
      <family val="2"/>
    </font>
    <font>
      <b/>
      <sz val="12"/>
      <color indexed="8"/>
      <name val="Arial"/>
      <family val="2"/>
      <charset val="162"/>
    </font>
    <font>
      <sz val="10"/>
      <color indexed="8"/>
      <name val="Arial"/>
      <family val="2"/>
      <charset val="162"/>
    </font>
    <font>
      <sz val="10"/>
      <color indexed="39"/>
      <name val="Arial"/>
      <family val="2"/>
    </font>
    <font>
      <b/>
      <sz val="16"/>
      <color indexed="23"/>
      <name val="Arial"/>
      <family val="2"/>
      <charset val="162"/>
    </font>
    <font>
      <sz val="10"/>
      <color indexed="10"/>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charset val="162"/>
    </font>
    <font>
      <b/>
      <sz val="12"/>
      <color indexed="16"/>
      <name val="Arial"/>
      <family val="2"/>
    </font>
    <font>
      <sz val="10"/>
      <name val="Arial Greek"/>
      <charset val="161"/>
    </font>
    <font>
      <sz val="10"/>
      <name val="Arial Cyr"/>
      <charset val="204"/>
    </font>
    <font>
      <b/>
      <sz val="12"/>
      <color theme="3"/>
      <name val="Estrangelo Edessa"/>
      <family val="4"/>
    </font>
    <font>
      <sz val="10"/>
      <color rgb="FF002060"/>
      <name val="Book Antiqua"/>
      <family val="1"/>
      <charset val="162"/>
    </font>
    <font>
      <sz val="10"/>
      <color theme="3"/>
      <name val="Book Antiqua"/>
      <family val="1"/>
      <charset val="162"/>
    </font>
    <font>
      <b/>
      <sz val="12"/>
      <color rgb="FF002060"/>
      <name val="Book Antiqua"/>
      <family val="1"/>
      <charset val="162"/>
    </font>
    <font>
      <b/>
      <sz val="10"/>
      <color rgb="FF002060"/>
      <name val="Book Antiqua"/>
      <family val="1"/>
      <charset val="162"/>
    </font>
    <font>
      <sz val="14"/>
      <color rgb="FF002060"/>
      <name val="Book Antiqua"/>
      <family val="1"/>
      <charset val="162"/>
    </font>
    <font>
      <b/>
      <sz val="10"/>
      <color theme="3"/>
      <name val="Book Antiqua"/>
      <family val="1"/>
      <charset val="162"/>
    </font>
    <font>
      <sz val="12"/>
      <color theme="3"/>
      <name val="Book Antiqua"/>
      <family val="1"/>
      <charset val="162"/>
    </font>
    <font>
      <i/>
      <sz val="12"/>
      <color rgb="FF002060"/>
      <name val="Book Antiqua"/>
      <family val="1"/>
      <charset val="162"/>
    </font>
    <font>
      <sz val="16"/>
      <color rgb="FF002060"/>
      <name val="Book Antiqua"/>
      <family val="1"/>
      <charset val="162"/>
    </font>
    <font>
      <sz val="16"/>
      <color theme="0"/>
      <name val="Book Antiqua"/>
      <family val="1"/>
      <charset val="162"/>
    </font>
    <font>
      <b/>
      <sz val="16"/>
      <color rgb="FF002060"/>
      <name val="Book Antiqua"/>
      <family val="1"/>
      <charset val="162"/>
    </font>
    <font>
      <sz val="10"/>
      <name val="Book Antiqua"/>
      <family val="1"/>
      <charset val="162"/>
    </font>
    <font>
      <b/>
      <sz val="10"/>
      <name val="Book Antiqua"/>
      <family val="1"/>
      <charset val="162"/>
    </font>
    <font>
      <sz val="12"/>
      <name val="Book Antiqua"/>
      <family val="1"/>
      <charset val="162"/>
    </font>
    <font>
      <sz val="14"/>
      <color theme="1"/>
      <name val="Calibri"/>
      <family val="2"/>
      <charset val="162"/>
      <scheme val="minor"/>
    </font>
    <font>
      <sz val="16"/>
      <color rgb="FF002060"/>
      <name val="Calibri"/>
      <family val="2"/>
      <charset val="162"/>
      <scheme val="minor"/>
    </font>
    <font>
      <b/>
      <sz val="16"/>
      <color rgb="FF002060"/>
      <name val="Calibri"/>
      <family val="2"/>
      <charset val="162"/>
      <scheme val="minor"/>
    </font>
    <font>
      <sz val="14"/>
      <color rgb="FF002060"/>
      <name val="Calibri"/>
      <family val="2"/>
      <charset val="162"/>
      <scheme val="minor"/>
    </font>
    <font>
      <b/>
      <sz val="16"/>
      <color rgb="FF002060"/>
      <name val="Calibri"/>
      <family val="2"/>
      <charset val="162"/>
    </font>
    <font>
      <sz val="12"/>
      <color rgb="FF002060"/>
      <name val="Calibri"/>
      <family val="2"/>
      <charset val="162"/>
      <scheme val="minor"/>
    </font>
    <font>
      <b/>
      <i/>
      <sz val="12"/>
      <color rgb="FF002060"/>
      <name val="Calibri"/>
      <family val="2"/>
      <charset val="162"/>
      <scheme val="minor"/>
    </font>
    <font>
      <sz val="13"/>
      <color theme="0"/>
      <name val="Berlin Sans FB Demi"/>
      <family val="2"/>
    </font>
    <font>
      <sz val="14"/>
      <color theme="0"/>
      <name val="Berlin Sans FB Demi"/>
      <family val="2"/>
    </font>
    <font>
      <sz val="14"/>
      <color rgb="FF00376E"/>
      <name val="Berlin Sans FB Demi"/>
      <family val="2"/>
    </font>
    <font>
      <sz val="11"/>
      <color rgb="FF00376E"/>
      <name val="Book Antiqua"/>
      <family val="1"/>
      <charset val="162"/>
    </font>
    <font>
      <sz val="11"/>
      <color rgb="FF00376E"/>
      <name val="Calibri"/>
      <family val="2"/>
      <charset val="162"/>
      <scheme val="minor"/>
    </font>
    <font>
      <sz val="14"/>
      <color rgb="FF00376E"/>
      <name val="Berlin Sans FB"/>
      <family val="2"/>
    </font>
    <font>
      <sz val="7"/>
      <color rgb="FF00376E"/>
      <name val="Berlin Sans FB Demi"/>
      <family val="2"/>
    </font>
    <font>
      <sz val="11"/>
      <color rgb="FF00376E"/>
      <name val="Berlin Sans FB"/>
      <family val="2"/>
    </font>
    <font>
      <sz val="10"/>
      <color rgb="FF00376E"/>
      <name val="Berlin Sans FB"/>
      <family val="2"/>
    </font>
    <font>
      <sz val="8"/>
      <color rgb="FF00376E"/>
      <name val="Calibri"/>
      <family val="2"/>
      <charset val="162"/>
    </font>
    <font>
      <sz val="12"/>
      <color rgb="FF00376E"/>
      <name val="Calibri"/>
      <family val="2"/>
      <charset val="162"/>
    </font>
    <font>
      <sz val="16"/>
      <color rgb="FF00376E"/>
      <name val="Calibri"/>
      <family val="2"/>
      <charset val="162"/>
      <scheme val="minor"/>
    </font>
    <font>
      <b/>
      <sz val="16"/>
      <color rgb="FF00376E"/>
      <name val="Berlin Sans FB Demi"/>
      <family val="2"/>
    </font>
    <font>
      <sz val="16"/>
      <color rgb="FF00376E"/>
      <name val="Berlin Sans FB"/>
      <family val="2"/>
    </font>
    <font>
      <b/>
      <sz val="16"/>
      <color rgb="FF00376E"/>
      <name val="Calibri"/>
      <family val="2"/>
      <charset val="162"/>
      <scheme val="minor"/>
    </font>
    <font>
      <sz val="16"/>
      <color rgb="FF00376E"/>
      <name val="Book Antiqua"/>
      <family val="1"/>
      <charset val="162"/>
    </font>
    <font>
      <b/>
      <sz val="16"/>
      <color rgb="FF00376E"/>
      <name val="Berlin Sans FB"/>
      <family val="2"/>
    </font>
    <font>
      <sz val="16"/>
      <color rgb="FF00376E"/>
      <name val="Berlin Sans FB Demi"/>
      <family val="2"/>
    </font>
    <font>
      <sz val="12"/>
      <color rgb="FF00376E"/>
      <name val="Berlin Sans FB"/>
      <family val="2"/>
    </font>
    <font>
      <sz val="10"/>
      <color rgb="FF00376E"/>
      <name val="Book Antiqua"/>
      <family val="1"/>
      <charset val="162"/>
    </font>
    <font>
      <b/>
      <i/>
      <sz val="16"/>
      <color rgb="FF00376E"/>
      <name val="Berlin Sans FB"/>
      <family val="2"/>
    </font>
    <font>
      <b/>
      <sz val="10"/>
      <color rgb="FF00376E"/>
      <name val="Book Antiqua"/>
      <family val="1"/>
      <charset val="162"/>
    </font>
    <font>
      <sz val="14"/>
      <color rgb="FF00376E"/>
      <name val="Calibri"/>
      <family val="2"/>
      <charset val="162"/>
    </font>
    <font>
      <sz val="10"/>
      <color rgb="FF00376E"/>
      <name val="Calibri"/>
      <family val="2"/>
      <charset val="162"/>
      <scheme val="minor"/>
    </font>
    <font>
      <b/>
      <sz val="16"/>
      <color rgb="FF00376E"/>
      <name val="Calibri"/>
      <family val="2"/>
      <charset val="162"/>
    </font>
    <font>
      <sz val="11"/>
      <color rgb="FF00376E"/>
      <name val="Estrangelo Edessa"/>
      <family val="4"/>
    </font>
    <font>
      <sz val="13"/>
      <color rgb="FF00376E"/>
      <name val="Berlin Sans FB Demi"/>
      <family val="2"/>
    </font>
    <font>
      <b/>
      <sz val="12"/>
      <color rgb="FF00376E"/>
      <name val="Book Antiqua"/>
      <family val="1"/>
      <charset val="162"/>
    </font>
    <font>
      <sz val="14"/>
      <color rgb="FF00376E"/>
      <name val="Book Antiqua"/>
      <family val="1"/>
      <charset val="162"/>
    </font>
    <font>
      <sz val="11"/>
      <color rgb="FF00376E"/>
      <name val="Berlin Sans FB Demi"/>
      <family val="2"/>
    </font>
    <font>
      <sz val="14"/>
      <color rgb="FF00376E"/>
      <name val="Estrangelo Edessa"/>
      <family val="4"/>
    </font>
    <font>
      <sz val="11"/>
      <color rgb="FF00376E"/>
      <name val="Calibri"/>
      <family val="2"/>
      <scheme val="minor"/>
    </font>
    <font>
      <b/>
      <sz val="12"/>
      <color rgb="FF00376E"/>
      <name val="Calibri"/>
      <family val="2"/>
      <charset val="162"/>
      <scheme val="minor"/>
    </font>
    <font>
      <sz val="10"/>
      <color rgb="FF00376E"/>
      <name val="Calibri"/>
      <family val="2"/>
      <scheme val="minor"/>
    </font>
    <font>
      <sz val="8"/>
      <color rgb="FF00376E"/>
      <name val="Berlin Sans FB"/>
      <family val="2"/>
    </font>
    <font>
      <b/>
      <sz val="11"/>
      <color rgb="FF00376E"/>
      <name val="Book Antiqua"/>
      <family val="1"/>
      <charset val="162"/>
    </font>
    <font>
      <sz val="12"/>
      <color rgb="FF00376E"/>
      <name val="Book Antiqua"/>
      <family val="1"/>
      <charset val="162"/>
    </font>
    <font>
      <sz val="10"/>
      <color rgb="FF00376E"/>
      <name val="Berlin Sans FB"/>
      <family val="2"/>
      <charset val="162"/>
    </font>
    <font>
      <sz val="10"/>
      <color rgb="FF003769"/>
      <name val="Berlin Sans FB"/>
      <family val="2"/>
    </font>
    <font>
      <sz val="14"/>
      <color theme="0"/>
      <name val="Berlin Sans FB"/>
      <family val="2"/>
    </font>
    <font>
      <sz val="13"/>
      <color rgb="FF003769"/>
      <name val="Berlin Sans FB Demi"/>
      <family val="2"/>
    </font>
    <font>
      <sz val="13"/>
      <color rgb="FF003769"/>
      <name val="Berlin Sans FB"/>
      <family val="2"/>
    </font>
    <font>
      <sz val="14"/>
      <color rgb="FF003769"/>
      <name val="Berlin Sans FB"/>
      <family val="2"/>
    </font>
  </fonts>
  <fills count="5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indexed="42"/>
        <bgColor indexed="64"/>
      </patternFill>
    </fill>
    <fill>
      <patternFill patternType="solid">
        <fgColor indexed="65"/>
        <bgColor indexed="64"/>
      </patternFill>
    </fill>
    <fill>
      <patternFill patternType="gray0625">
        <fgColor indexed="10"/>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Gray">
        <fgColor indexed="22"/>
        <bgColor indexed="2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lightGray"/>
    </fill>
    <fill>
      <patternFill patternType="solid">
        <fgColor indexed="43"/>
        <bgColor indexed="64"/>
      </patternFill>
    </fill>
    <fill>
      <patternFill patternType="solid">
        <fgColor indexed="31"/>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41"/>
      </patternFill>
    </fill>
    <fill>
      <patternFill patternType="solid">
        <fgColor indexed="26"/>
      </patternFill>
    </fill>
    <fill>
      <patternFill patternType="solid">
        <fgColor indexed="9"/>
      </patternFill>
    </fill>
    <fill>
      <patternFill patternType="solid">
        <fgColor indexed="22"/>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theme="3" tint="-0.249977111117893"/>
        <bgColor indexed="64"/>
      </patternFill>
    </fill>
    <fill>
      <patternFill patternType="solid">
        <fgColor theme="0" tint="-4.9989318521683403E-2"/>
        <bgColor indexed="64"/>
      </patternFill>
    </fill>
    <fill>
      <patternFill patternType="solid">
        <fgColor rgb="FF003769"/>
        <bgColor indexed="64"/>
      </patternFill>
    </fill>
    <fill>
      <patternFill patternType="solid">
        <fgColor theme="0" tint="-0.14999847407452621"/>
        <bgColor indexed="64"/>
      </patternFill>
    </fill>
  </fills>
  <borders count="2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indexed="64"/>
      </bottom>
      <diagonal/>
    </border>
    <border>
      <left/>
      <right/>
      <top style="medium">
        <color indexed="64"/>
      </top>
      <bottom style="medium">
        <color indexed="64"/>
      </bottom>
      <diagonal/>
    </border>
    <border>
      <left/>
      <right/>
      <top style="thick">
        <color indexed="64"/>
      </top>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right/>
      <top style="thin">
        <color theme="4" tint="-0.249977111117893"/>
      </top>
      <bottom/>
      <diagonal/>
    </border>
    <border>
      <left/>
      <right/>
      <top/>
      <bottom style="thin">
        <color theme="4" tint="-0.249977111117893"/>
      </bottom>
      <diagonal/>
    </border>
    <border>
      <left/>
      <right/>
      <top/>
      <bottom style="thin">
        <color theme="3" tint="-0.249977111117893"/>
      </bottom>
      <diagonal/>
    </border>
    <border>
      <left/>
      <right/>
      <top/>
      <bottom style="thin">
        <color theme="4" tint="0.39997558519241921"/>
      </bottom>
      <diagonal/>
    </border>
    <border>
      <left/>
      <right/>
      <top/>
      <bottom style="thin">
        <color theme="3" tint="0.59999389629810485"/>
      </bottom>
      <diagonal/>
    </border>
  </borders>
  <cellStyleXfs count="235">
    <xf numFmtId="181" fontId="0" fillId="0" borderId="0"/>
    <xf numFmtId="181" fontId="1" fillId="0" borderId="0"/>
    <xf numFmtId="181" fontId="1" fillId="0" borderId="0"/>
    <xf numFmtId="170" fontId="8" fillId="0" borderId="2" applyAlignment="0" applyProtection="0"/>
    <xf numFmtId="181" fontId="9" fillId="0" borderId="9">
      <alignment horizontal="center"/>
    </xf>
    <xf numFmtId="171" fontId="1" fillId="0" borderId="0" applyFont="0" applyFill="0" applyBorder="0" applyAlignment="0" applyProtection="0"/>
    <xf numFmtId="171" fontId="1" fillId="0" borderId="0" applyFont="0" applyFill="0" applyBorder="0" applyAlignment="0" applyProtection="0"/>
    <xf numFmtId="38" fontId="10" fillId="2" borderId="0" applyNumberFormat="0" applyBorder="0" applyAlignment="0" applyProtection="0"/>
    <xf numFmtId="10" fontId="10" fillId="3" borderId="10" applyNumberFormat="0" applyBorder="0" applyAlignment="0" applyProtection="0"/>
    <xf numFmtId="172" fontId="1" fillId="0" borderId="0"/>
    <xf numFmtId="181" fontId="1" fillId="0" borderId="0"/>
    <xf numFmtId="10" fontId="1" fillId="0" borderId="0" applyFont="0" applyFill="0" applyBorder="0" applyAlignment="0" applyProtection="0"/>
    <xf numFmtId="9" fontId="1" fillId="0" borderId="0" applyFont="0" applyFill="0" applyBorder="0" applyAlignment="0" applyProtection="0"/>
    <xf numFmtId="165" fontId="11" fillId="0" borderId="0" applyFont="0" applyFill="0" applyBorder="0" applyAlignment="0" applyProtection="0"/>
    <xf numFmtId="177" fontId="12" fillId="0" borderId="0" applyFont="0" applyFill="0" applyBorder="0" applyAlignment="0" applyProtection="0"/>
    <xf numFmtId="181" fontId="12" fillId="0" borderId="0"/>
    <xf numFmtId="181" fontId="14" fillId="0" borderId="0"/>
    <xf numFmtId="181" fontId="7" fillId="0" borderId="0"/>
    <xf numFmtId="9" fontId="11" fillId="0" borderId="0" applyFont="0" applyFill="0" applyBorder="0" applyAlignment="0" applyProtection="0"/>
    <xf numFmtId="181" fontId="15" fillId="2" borderId="0"/>
    <xf numFmtId="9" fontId="1" fillId="7" borderId="0"/>
    <xf numFmtId="181" fontId="1" fillId="0" borderId="0"/>
    <xf numFmtId="181" fontId="16" fillId="0" borderId="10">
      <alignment horizontal="center"/>
    </xf>
    <xf numFmtId="181" fontId="17" fillId="0" borderId="0"/>
    <xf numFmtId="181" fontId="17" fillId="0" borderId="12" applyFill="0">
      <alignment horizontal="center"/>
      <protection locked="0"/>
    </xf>
    <xf numFmtId="181" fontId="16" fillId="0" borderId="0" applyFill="0">
      <alignment horizontal="center"/>
      <protection locked="0"/>
    </xf>
    <xf numFmtId="181" fontId="16" fillId="8" borderId="0"/>
    <xf numFmtId="181" fontId="16" fillId="0" borderId="0">
      <protection locked="0"/>
    </xf>
    <xf numFmtId="181" fontId="16" fillId="0" borderId="0"/>
    <xf numFmtId="182" fontId="16" fillId="0" borderId="0"/>
    <xf numFmtId="183" fontId="16" fillId="0" borderId="0"/>
    <xf numFmtId="181" fontId="17" fillId="9" borderId="0">
      <alignment horizontal="right"/>
    </xf>
    <xf numFmtId="181" fontId="16" fillId="0" borderId="0"/>
    <xf numFmtId="184" fontId="1" fillId="0" borderId="0" applyFont="0" applyFill="0" applyBorder="0" applyAlignment="0" applyProtection="0"/>
    <xf numFmtId="185" fontId="18" fillId="0" borderId="0" applyFont="0" applyFill="0" applyBorder="0" applyAlignment="0" applyProtection="0"/>
    <xf numFmtId="181" fontId="19" fillId="10" borderId="0" applyNumberFormat="0" applyBorder="0" applyAlignment="0" applyProtection="0"/>
    <xf numFmtId="181" fontId="19" fillId="10" borderId="0" applyNumberFormat="0" applyBorder="0" applyAlignment="0" applyProtection="0"/>
    <xf numFmtId="181" fontId="20" fillId="11" borderId="0" applyNumberFormat="0" applyBorder="0" applyAlignment="0" applyProtection="0"/>
    <xf numFmtId="181" fontId="19" fillId="12" borderId="0" applyNumberFormat="0" applyBorder="0" applyAlignment="0" applyProtection="0"/>
    <xf numFmtId="181" fontId="19" fillId="13" borderId="0" applyNumberFormat="0" applyBorder="0" applyAlignment="0" applyProtection="0"/>
    <xf numFmtId="181" fontId="20" fillId="14" borderId="0" applyNumberFormat="0" applyBorder="0" applyAlignment="0" applyProtection="0"/>
    <xf numFmtId="181" fontId="19" fillId="12" borderId="0" applyNumberFormat="0" applyBorder="0" applyAlignment="0" applyProtection="0"/>
    <xf numFmtId="181" fontId="19" fillId="15" borderId="0" applyNumberFormat="0" applyBorder="0" applyAlignment="0" applyProtection="0"/>
    <xf numFmtId="181" fontId="20" fillId="13" borderId="0" applyNumberFormat="0" applyBorder="0" applyAlignment="0" applyProtection="0"/>
    <xf numFmtId="181" fontId="19" fillId="10" borderId="0" applyNumberFormat="0" applyBorder="0" applyAlignment="0" applyProtection="0"/>
    <xf numFmtId="181" fontId="19" fillId="13" borderId="0" applyNumberFormat="0" applyBorder="0" applyAlignment="0" applyProtection="0"/>
    <xf numFmtId="181" fontId="20" fillId="13" borderId="0" applyNumberFormat="0" applyBorder="0" applyAlignment="0" applyProtection="0"/>
    <xf numFmtId="181" fontId="19" fillId="16" borderId="0" applyNumberFormat="0" applyBorder="0" applyAlignment="0" applyProtection="0"/>
    <xf numFmtId="181" fontId="19" fillId="10" borderId="0" applyNumberFormat="0" applyBorder="0" applyAlignment="0" applyProtection="0"/>
    <xf numFmtId="181" fontId="20" fillId="11" borderId="0" applyNumberFormat="0" applyBorder="0" applyAlignment="0" applyProtection="0"/>
    <xf numFmtId="181" fontId="19" fillId="12" borderId="0" applyNumberFormat="0" applyBorder="0" applyAlignment="0" applyProtection="0"/>
    <xf numFmtId="181" fontId="19" fillId="17" borderId="0" applyNumberFormat="0" applyBorder="0" applyAlignment="0" applyProtection="0"/>
    <xf numFmtId="181" fontId="20" fillId="17" borderId="0" applyNumberFormat="0" applyBorder="0" applyAlignment="0" applyProtection="0"/>
    <xf numFmtId="181" fontId="21" fillId="0" borderId="0"/>
    <xf numFmtId="181" fontId="15" fillId="0" borderId="0"/>
    <xf numFmtId="181" fontId="8" fillId="0" borderId="0"/>
    <xf numFmtId="181" fontId="22" fillId="0" borderId="0" applyFont="0" applyBorder="0" applyAlignment="0">
      <alignment horizontal="centerContinuous"/>
    </xf>
    <xf numFmtId="181" fontId="23" fillId="1" borderId="0">
      <alignment horizontal="centerContinuous" vertical="center"/>
    </xf>
    <xf numFmtId="186" fontId="24" fillId="18" borderId="13">
      <alignment horizontal="left" vertical="center"/>
    </xf>
    <xf numFmtId="165" fontId="1" fillId="0" borderId="0" applyFont="0" applyFill="0" applyBorder="0" applyAlignment="0" applyProtection="0"/>
    <xf numFmtId="181" fontId="25" fillId="0" borderId="0"/>
    <xf numFmtId="187" fontId="1" fillId="0" borderId="0" applyFill="0" applyBorder="0" applyAlignment="0"/>
    <xf numFmtId="188" fontId="1" fillId="0" borderId="0" applyFill="0" applyBorder="0" applyAlignment="0"/>
    <xf numFmtId="189" fontId="1" fillId="0" borderId="0" applyFill="0" applyBorder="0" applyAlignment="0"/>
    <xf numFmtId="190" fontId="1" fillId="0" borderId="0" applyFill="0" applyBorder="0" applyAlignment="0"/>
    <xf numFmtId="191" fontId="1" fillId="0" borderId="0" applyFill="0" applyBorder="0" applyAlignment="0"/>
    <xf numFmtId="187" fontId="1" fillId="0" borderId="0" applyFill="0" applyBorder="0" applyAlignment="0"/>
    <xf numFmtId="192" fontId="1" fillId="0" borderId="0" applyFill="0" applyBorder="0" applyAlignment="0"/>
    <xf numFmtId="188" fontId="1" fillId="0" borderId="0" applyFill="0" applyBorder="0" applyAlignment="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93" fontId="1" fillId="0" borderId="0"/>
    <xf numFmtId="187" fontId="1" fillId="0" borderId="0" applyFont="0" applyFill="0" applyBorder="0" applyAlignment="0" applyProtection="0"/>
    <xf numFmtId="181" fontId="26" fillId="0" borderId="0"/>
    <xf numFmtId="188" fontId="1" fillId="0" borderId="0" applyFont="0" applyFill="0" applyBorder="0" applyAlignment="0" applyProtection="0"/>
    <xf numFmtId="14" fontId="27" fillId="0" borderId="0" applyFill="0" applyBorder="0" applyAlignment="0"/>
    <xf numFmtId="194" fontId="1" fillId="0" borderId="0" applyFont="0" applyFill="0" applyBorder="0" applyAlignment="0" applyProtection="0"/>
    <xf numFmtId="177" fontId="1" fillId="0" borderId="0" applyFont="0" applyFill="0" applyBorder="0" applyAlignment="0" applyProtection="0"/>
    <xf numFmtId="181" fontId="28" fillId="19" borderId="0" applyNumberFormat="0" applyBorder="0" applyAlignment="0" applyProtection="0"/>
    <xf numFmtId="181" fontId="28" fillId="20" borderId="0" applyNumberFormat="0" applyBorder="0" applyAlignment="0" applyProtection="0"/>
    <xf numFmtId="181" fontId="28" fillId="21" borderId="0" applyNumberFormat="0" applyBorder="0" applyAlignment="0" applyProtection="0"/>
    <xf numFmtId="187" fontId="1" fillId="0" borderId="0" applyFill="0" applyBorder="0" applyAlignment="0"/>
    <xf numFmtId="188" fontId="1" fillId="0" borderId="0" applyFill="0" applyBorder="0" applyAlignment="0"/>
    <xf numFmtId="187" fontId="1" fillId="0" borderId="0" applyFill="0" applyBorder="0" applyAlignment="0"/>
    <xf numFmtId="192" fontId="1" fillId="0" borderId="0" applyFill="0" applyBorder="0" applyAlignment="0"/>
    <xf numFmtId="188" fontId="1" fillId="0" borderId="0" applyFill="0" applyBorder="0" applyAlignment="0"/>
    <xf numFmtId="181" fontId="7" fillId="0" borderId="0" applyFont="0" applyFill="0" applyBorder="0" applyAlignment="0" applyProtection="0"/>
    <xf numFmtId="195" fontId="29" fillId="0" borderId="0" applyFont="0" applyFill="0" applyBorder="0" applyAlignment="0" applyProtection="0"/>
    <xf numFmtId="196" fontId="29" fillId="0" borderId="0" applyFont="0" applyFill="0" applyBorder="0" applyAlignment="0" applyProtection="0"/>
    <xf numFmtId="3" fontId="30" fillId="0" borderId="0">
      <alignment horizontal="right"/>
    </xf>
    <xf numFmtId="181" fontId="31" fillId="0" borderId="14">
      <alignment vertical="center"/>
    </xf>
    <xf numFmtId="181" fontId="32" fillId="22" borderId="0">
      <alignment horizontal="center"/>
    </xf>
    <xf numFmtId="181" fontId="33" fillId="0" borderId="15" applyNumberFormat="0" applyAlignment="0" applyProtection="0">
      <alignment horizontal="left" vertical="center"/>
    </xf>
    <xf numFmtId="181" fontId="33" fillId="0" borderId="11">
      <alignment horizontal="left" vertical="center"/>
    </xf>
    <xf numFmtId="194" fontId="34" fillId="0" borderId="0">
      <protection locked="0"/>
    </xf>
    <xf numFmtId="40" fontId="35" fillId="0" borderId="0">
      <protection locked="0"/>
    </xf>
    <xf numFmtId="1" fontId="36" fillId="0" borderId="0">
      <alignment horizontal="center"/>
      <protection locked="0"/>
    </xf>
    <xf numFmtId="181" fontId="18" fillId="0" borderId="0"/>
    <xf numFmtId="181" fontId="37" fillId="0" borderId="0" applyNumberFormat="0" applyFill="0" applyBorder="0" applyAlignment="0" applyProtection="0">
      <alignment vertical="top"/>
      <protection locked="0"/>
    </xf>
    <xf numFmtId="197" fontId="1" fillId="0" borderId="0" applyFont="0" applyFill="0" applyBorder="0" applyAlignment="0" applyProtection="0"/>
    <xf numFmtId="198" fontId="1" fillId="0" borderId="0" applyFont="0" applyFill="0" applyBorder="0" applyAlignment="0" applyProtection="0"/>
    <xf numFmtId="181" fontId="38" fillId="0" borderId="0" applyNumberFormat="0" applyFill="0" applyBorder="0" applyAlignment="0" applyProtection="0">
      <alignment vertical="top"/>
      <protection locked="0"/>
    </xf>
    <xf numFmtId="181" fontId="39" fillId="0" borderId="0" applyNumberFormat="0" applyFill="0" applyBorder="0" applyAlignment="0" applyProtection="0">
      <alignment vertical="top"/>
      <protection locked="0"/>
    </xf>
    <xf numFmtId="187" fontId="1" fillId="0" borderId="0" applyFill="0" applyBorder="0" applyAlignment="0"/>
    <xf numFmtId="188" fontId="1" fillId="0" borderId="0" applyFill="0" applyBorder="0" applyAlignment="0"/>
    <xf numFmtId="187" fontId="1" fillId="0" borderId="0" applyFill="0" applyBorder="0" applyAlignment="0"/>
    <xf numFmtId="192" fontId="1" fillId="0" borderId="0" applyFill="0" applyBorder="0" applyAlignment="0"/>
    <xf numFmtId="188" fontId="1" fillId="0" borderId="0" applyFill="0" applyBorder="0" applyAlignment="0"/>
    <xf numFmtId="181" fontId="1" fillId="0" borderId="0">
      <alignment horizontal="center"/>
    </xf>
    <xf numFmtId="38" fontId="40" fillId="0" borderId="0"/>
    <xf numFmtId="181" fontId="1" fillId="0" borderId="16">
      <alignment horizontal="centerContinuous"/>
    </xf>
    <xf numFmtId="199" fontId="29" fillId="0" borderId="0" applyFont="0" applyFill="0" applyBorder="0" applyAlignment="0" applyProtection="0"/>
    <xf numFmtId="181" fontId="1" fillId="0" borderId="0"/>
    <xf numFmtId="181" fontId="41" fillId="0" borderId="0">
      <protection locked="0"/>
    </xf>
    <xf numFmtId="181" fontId="11" fillId="0" borderId="0"/>
    <xf numFmtId="181" fontId="11" fillId="0" borderId="0"/>
    <xf numFmtId="181" fontId="11" fillId="0" borderId="0"/>
    <xf numFmtId="181" fontId="1" fillId="0" borderId="0"/>
    <xf numFmtId="181" fontId="42" fillId="0" borderId="0"/>
    <xf numFmtId="181" fontId="1" fillId="0" borderId="0"/>
    <xf numFmtId="181" fontId="1" fillId="0" borderId="0" applyFont="0" applyFill="0" applyBorder="0" applyAlignment="0" applyProtection="0"/>
    <xf numFmtId="181" fontId="1" fillId="0" borderId="0" applyFont="0" applyFill="0" applyBorder="0" applyAlignment="0" applyProtection="0"/>
    <xf numFmtId="41" fontId="1" fillId="0" borderId="0" applyFont="0" applyFill="0" applyBorder="0" applyAlignment="0" applyProtection="0"/>
    <xf numFmtId="4" fontId="18"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200" fontId="29" fillId="0" borderId="0" applyFont="0" applyFill="0" applyBorder="0" applyAlignment="0" applyProtection="0"/>
    <xf numFmtId="201" fontId="29" fillId="0" borderId="0" applyFont="0" applyFill="0" applyBorder="0" applyAlignment="0" applyProtection="0"/>
    <xf numFmtId="181" fontId="26" fillId="0" borderId="0"/>
    <xf numFmtId="191" fontId="1" fillId="0" borderId="0" applyFont="0" applyFill="0" applyBorder="0" applyAlignment="0" applyProtection="0"/>
    <xf numFmtId="202" fontId="1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187" fontId="1" fillId="0" borderId="0" applyFill="0" applyBorder="0" applyAlignment="0"/>
    <xf numFmtId="188" fontId="1" fillId="0" borderId="0" applyFill="0" applyBorder="0" applyAlignment="0"/>
    <xf numFmtId="187" fontId="1" fillId="0" borderId="0" applyFill="0" applyBorder="0" applyAlignment="0"/>
    <xf numFmtId="192" fontId="1" fillId="0" borderId="0" applyFill="0" applyBorder="0" applyAlignment="0"/>
    <xf numFmtId="188" fontId="1" fillId="0" borderId="0" applyFill="0" applyBorder="0" applyAlignment="0"/>
    <xf numFmtId="4" fontId="27" fillId="23" borderId="17" applyNumberFormat="0" applyProtection="0">
      <alignment vertical="center"/>
    </xf>
    <xf numFmtId="4" fontId="43" fillId="23" borderId="18" applyNumberFormat="0" applyProtection="0">
      <alignment vertical="center"/>
    </xf>
    <xf numFmtId="4" fontId="27" fillId="23" borderId="17" applyNumberFormat="0" applyProtection="0">
      <alignment horizontal="left" vertical="center" indent="1"/>
    </xf>
    <xf numFmtId="181" fontId="44" fillId="23" borderId="18" applyNumberFormat="0" applyProtection="0">
      <alignment horizontal="left" vertical="top" indent="1"/>
    </xf>
    <xf numFmtId="181" fontId="1" fillId="24" borderId="17" applyNumberFormat="0" applyProtection="0">
      <alignment horizontal="left" vertical="center" indent="1"/>
    </xf>
    <xf numFmtId="4" fontId="27" fillId="25" borderId="18" applyNumberFormat="0" applyProtection="0">
      <alignment horizontal="right" vertical="center"/>
    </xf>
    <xf numFmtId="4" fontId="27" fillId="26" borderId="18" applyNumberFormat="0" applyProtection="0">
      <alignment horizontal="right" vertical="center"/>
    </xf>
    <xf numFmtId="4" fontId="27" fillId="27" borderId="18" applyNumberFormat="0" applyProtection="0">
      <alignment horizontal="right" vertical="center"/>
    </xf>
    <xf numFmtId="4" fontId="27" fillId="28" borderId="18" applyNumberFormat="0" applyProtection="0">
      <alignment horizontal="right" vertical="center"/>
    </xf>
    <xf numFmtId="4" fontId="27" fillId="29" borderId="18" applyNumberFormat="0" applyProtection="0">
      <alignment horizontal="right" vertical="center"/>
    </xf>
    <xf numFmtId="4" fontId="27" fillId="30" borderId="18" applyNumberFormat="0" applyProtection="0">
      <alignment horizontal="right" vertical="center"/>
    </xf>
    <xf numFmtId="4" fontId="27" fillId="31" borderId="18" applyNumberFormat="0" applyProtection="0">
      <alignment horizontal="right" vertical="center"/>
    </xf>
    <xf numFmtId="4" fontId="27" fillId="32" borderId="18" applyNumberFormat="0" applyProtection="0">
      <alignment horizontal="right" vertical="center"/>
    </xf>
    <xf numFmtId="4" fontId="27" fillId="33" borderId="18" applyNumberFormat="0" applyProtection="0">
      <alignment horizontal="right" vertical="center"/>
    </xf>
    <xf numFmtId="4" fontId="44" fillId="34" borderId="17" applyNumberFormat="0" applyProtection="0">
      <alignment horizontal="left" vertical="center" indent="1"/>
    </xf>
    <xf numFmtId="4" fontId="27" fillId="35" borderId="19" applyNumberFormat="0" applyProtection="0">
      <alignment horizontal="left" vertical="center" indent="1"/>
    </xf>
    <xf numFmtId="4" fontId="45" fillId="36" borderId="0" applyNumberFormat="0" applyProtection="0">
      <alignment horizontal="left" vertical="center" indent="1"/>
    </xf>
    <xf numFmtId="4" fontId="27" fillId="37" borderId="18" applyNumberFormat="0" applyProtection="0">
      <alignment horizontal="right" vertical="center"/>
    </xf>
    <xf numFmtId="4" fontId="46" fillId="35" borderId="17" applyNumberFormat="0" applyProtection="0">
      <alignment horizontal="left" vertical="center" indent="1"/>
    </xf>
    <xf numFmtId="4" fontId="46" fillId="38" borderId="17" applyNumberFormat="0" applyProtection="0">
      <alignment horizontal="left" vertical="center" indent="1"/>
    </xf>
    <xf numFmtId="181" fontId="1" fillId="36" borderId="18" applyNumberFormat="0" applyProtection="0">
      <alignment horizontal="left" vertical="center" indent="1"/>
    </xf>
    <xf numFmtId="181" fontId="1" fillId="36" borderId="18" applyNumberFormat="0" applyProtection="0">
      <alignment horizontal="left" vertical="top" indent="1"/>
    </xf>
    <xf numFmtId="181" fontId="1" fillId="39" borderId="18" applyNumberFormat="0" applyProtection="0">
      <alignment horizontal="left" vertical="center" indent="1"/>
    </xf>
    <xf numFmtId="181" fontId="1" fillId="39" borderId="18" applyNumberFormat="0" applyProtection="0">
      <alignment horizontal="left" vertical="top" indent="1"/>
    </xf>
    <xf numFmtId="181" fontId="1" fillId="40" borderId="18" applyNumberFormat="0" applyProtection="0">
      <alignment horizontal="left" vertical="center" indent="1"/>
    </xf>
    <xf numFmtId="181" fontId="1" fillId="40" borderId="18" applyNumberFormat="0" applyProtection="0">
      <alignment horizontal="left" vertical="top" indent="1"/>
    </xf>
    <xf numFmtId="181" fontId="1" fillId="41" borderId="18" applyNumberFormat="0" applyProtection="0">
      <alignment horizontal="left" vertical="center" indent="1"/>
    </xf>
    <xf numFmtId="181" fontId="1" fillId="41" borderId="18" applyNumberFormat="0" applyProtection="0">
      <alignment horizontal="left" vertical="top" indent="1"/>
    </xf>
    <xf numFmtId="4" fontId="27" fillId="3" borderId="18" applyNumberFormat="0" applyProtection="0">
      <alignment vertical="center"/>
    </xf>
    <xf numFmtId="4" fontId="47" fillId="3" borderId="18" applyNumberFormat="0" applyProtection="0">
      <alignment vertical="center"/>
    </xf>
    <xf numFmtId="4" fontId="27" fillId="3" borderId="18" applyNumberFormat="0" applyProtection="0">
      <alignment horizontal="left" vertical="center" indent="1"/>
    </xf>
    <xf numFmtId="181" fontId="27" fillId="3" borderId="18" applyNumberFormat="0" applyProtection="0">
      <alignment horizontal="left" vertical="top" indent="1"/>
    </xf>
    <xf numFmtId="4" fontId="27" fillId="35" borderId="17" applyNumberFormat="0" applyProtection="0">
      <alignment horizontal="right" vertical="center"/>
    </xf>
    <xf numFmtId="4" fontId="47" fillId="42" borderId="18" applyNumberFormat="0" applyProtection="0">
      <alignment horizontal="right" vertical="center"/>
    </xf>
    <xf numFmtId="181" fontId="1" fillId="24" borderId="17" applyNumberFormat="0" applyProtection="0">
      <alignment horizontal="left" vertical="center" indent="1"/>
    </xf>
    <xf numFmtId="181" fontId="1" fillId="24" borderId="17" applyNumberFormat="0" applyProtection="0">
      <alignment horizontal="left" vertical="center" indent="1"/>
    </xf>
    <xf numFmtId="181" fontId="48" fillId="0" borderId="0"/>
    <xf numFmtId="4" fontId="49" fillId="35" borderId="17" applyNumberFormat="0" applyProtection="0">
      <alignment horizontal="right" vertical="center"/>
    </xf>
    <xf numFmtId="181" fontId="1" fillId="43" borderId="0" applyNumberFormat="0" applyFont="0" applyBorder="0" applyAlignment="0" applyProtection="0"/>
    <xf numFmtId="181" fontId="1" fillId="44" borderId="0" applyNumberFormat="0" applyFont="0" applyBorder="0" applyAlignment="0" applyProtection="0"/>
    <xf numFmtId="181" fontId="1" fillId="45" borderId="0" applyNumberFormat="0" applyFont="0" applyBorder="0" applyAlignment="0" applyProtection="0"/>
    <xf numFmtId="181" fontId="1" fillId="0" borderId="0" applyNumberFormat="0" applyFont="0" applyFill="0" applyBorder="0" applyAlignment="0" applyProtection="0"/>
    <xf numFmtId="181" fontId="1" fillId="45" borderId="0" applyNumberFormat="0" applyFont="0" applyBorder="0" applyAlignment="0" applyProtection="0"/>
    <xf numFmtId="181" fontId="1" fillId="0" borderId="0" applyNumberFormat="0" applyFont="0" applyFill="0" applyBorder="0" applyAlignment="0" applyProtection="0"/>
    <xf numFmtId="181" fontId="1" fillId="0" borderId="0" applyNumberFormat="0" applyFont="0" applyFill="0" applyBorder="0" applyAlignment="0" applyProtection="0"/>
    <xf numFmtId="181" fontId="50" fillId="46" borderId="0"/>
    <xf numFmtId="49" fontId="51" fillId="46" borderId="0"/>
    <xf numFmtId="49" fontId="52" fillId="46" borderId="20"/>
    <xf numFmtId="49" fontId="52" fillId="46" borderId="0"/>
    <xf numFmtId="181" fontId="50" fillId="5" borderId="20">
      <protection locked="0"/>
    </xf>
    <xf numFmtId="181" fontId="50" fillId="46" borderId="0"/>
    <xf numFmtId="181" fontId="53" fillId="47" borderId="0"/>
    <xf numFmtId="181" fontId="53" fillId="48" borderId="0"/>
    <xf numFmtId="181" fontId="53" fillId="49" borderId="0"/>
    <xf numFmtId="181" fontId="54" fillId="0" borderId="0" applyNumberFormat="0" applyFill="0" applyBorder="0" applyAlignment="0" applyProtection="0"/>
    <xf numFmtId="1" fontId="2" fillId="0" borderId="0" applyBorder="0">
      <alignment horizontal="left" vertical="top" wrapText="1"/>
    </xf>
    <xf numFmtId="181" fontId="42" fillId="0" borderId="0"/>
    <xf numFmtId="181" fontId="1" fillId="0" borderId="0"/>
    <xf numFmtId="181" fontId="55" fillId="0" borderId="0" applyNumberFormat="0">
      <alignment horizontal="left"/>
    </xf>
    <xf numFmtId="49" fontId="27" fillId="0" borderId="0" applyFill="0" applyBorder="0" applyAlignment="0"/>
    <xf numFmtId="203" fontId="1" fillId="0" borderId="0" applyFill="0" applyBorder="0" applyAlignment="0"/>
    <xf numFmtId="204" fontId="1" fillId="0" borderId="0" applyFill="0" applyBorder="0" applyAlignment="0"/>
    <xf numFmtId="181" fontId="1" fillId="0" borderId="0"/>
    <xf numFmtId="205" fontId="1" fillId="0" borderId="0" applyFont="0" applyFill="0" applyBorder="0" applyAlignment="0" applyProtection="0"/>
    <xf numFmtId="206" fontId="1" fillId="0" borderId="0" applyFont="0" applyFill="0" applyBorder="0" applyAlignment="0" applyProtection="0"/>
    <xf numFmtId="38" fontId="42" fillId="0" borderId="0" applyFont="0" applyFill="0" applyBorder="0" applyAlignment="0" applyProtection="0"/>
    <xf numFmtId="40" fontId="42" fillId="0" borderId="0" applyFont="0" applyFill="0" applyBorder="0" applyAlignment="0" applyProtection="0"/>
    <xf numFmtId="207" fontId="1" fillId="0" borderId="0" applyFont="0" applyFill="0" applyBorder="0" applyAlignment="0" applyProtection="0"/>
    <xf numFmtId="208" fontId="1" fillId="0" borderId="0" applyFont="0" applyFill="0" applyBorder="0" applyAlignment="0" applyProtection="0"/>
    <xf numFmtId="181" fontId="56" fillId="0" borderId="0"/>
    <xf numFmtId="181" fontId="38" fillId="0" borderId="0" applyNumberFormat="0" applyFill="0" applyBorder="0" applyAlignment="0" applyProtection="0">
      <alignment vertical="top"/>
      <protection locked="0"/>
    </xf>
    <xf numFmtId="209" fontId="57" fillId="0" borderId="0" applyFont="0" applyFill="0" applyBorder="0" applyAlignment="0" applyProtection="0"/>
    <xf numFmtId="210" fontId="57" fillId="0" borderId="0" applyFont="0" applyFill="0" applyBorder="0" applyAlignment="0" applyProtection="0"/>
    <xf numFmtId="181" fontId="57" fillId="0" borderId="0"/>
    <xf numFmtId="181" fontId="37" fillId="0" borderId="0" applyNumberFormat="0" applyFill="0" applyBorder="0" applyAlignment="0" applyProtection="0">
      <alignment vertical="top"/>
      <protection locked="0"/>
    </xf>
    <xf numFmtId="211" fontId="57" fillId="0" borderId="0" applyFont="0" applyFill="0" applyBorder="0" applyAlignment="0" applyProtection="0"/>
    <xf numFmtId="212" fontId="57" fillId="0" borderId="0" applyFont="0" applyFill="0" applyBorder="0" applyAlignment="0" applyProtection="0"/>
    <xf numFmtId="165" fontId="7" fillId="0" borderId="0" applyFont="0" applyFill="0" applyBorder="0" applyAlignment="0" applyProtection="0"/>
    <xf numFmtId="181" fontId="11" fillId="0" borderId="0"/>
    <xf numFmtId="181" fontId="1" fillId="0" borderId="0"/>
    <xf numFmtId="181" fontId="1" fillId="0" borderId="0"/>
    <xf numFmtId="181" fontId="1" fillId="0" borderId="0"/>
    <xf numFmtId="43" fontId="1" fillId="0" borderId="0" applyFont="0" applyFill="0" applyBorder="0" applyAlignment="0" applyProtection="0"/>
    <xf numFmtId="181" fontId="1" fillId="0" borderId="0"/>
    <xf numFmtId="181" fontId="14" fillId="0" borderId="0"/>
    <xf numFmtId="41" fontId="34" fillId="0" borderId="0">
      <protection locked="0"/>
    </xf>
    <xf numFmtId="181" fontId="11" fillId="0" borderId="0"/>
    <xf numFmtId="181" fontId="11" fillId="0" borderId="0"/>
    <xf numFmtId="9" fontId="11" fillId="0" borderId="0" applyFont="0" applyFill="0" applyBorder="0" applyAlignment="0" applyProtection="0"/>
    <xf numFmtId="214" fontId="11" fillId="0" borderId="0"/>
    <xf numFmtId="214" fontId="14" fillId="0" borderId="0"/>
  </cellStyleXfs>
  <cellXfs count="408">
    <xf numFmtId="181" fontId="0" fillId="0" borderId="0" xfId="0"/>
    <xf numFmtId="181" fontId="2" fillId="0" borderId="2" xfId="1" applyFont="1" applyBorder="1" applyAlignment="1">
      <alignment horizontal="center" vertical="center"/>
    </xf>
    <xf numFmtId="181" fontId="3" fillId="0" borderId="2" xfId="1" applyFont="1" applyBorder="1" applyAlignment="1">
      <alignment vertical="center"/>
    </xf>
    <xf numFmtId="181" fontId="2" fillId="0" borderId="3" xfId="1" applyFont="1" applyBorder="1" applyAlignment="1">
      <alignment vertical="center"/>
    </xf>
    <xf numFmtId="181" fontId="2" fillId="0" borderId="5" xfId="1" applyFont="1" applyBorder="1" applyAlignment="1">
      <alignment vertical="center"/>
    </xf>
    <xf numFmtId="166" fontId="6" fillId="0" borderId="0" xfId="1" applyNumberFormat="1" applyFont="1" applyAlignment="1">
      <alignment horizontal="center" vertical="center" wrapText="1"/>
    </xf>
    <xf numFmtId="181" fontId="5" fillId="0" borderId="0" xfId="1" applyFont="1" applyAlignment="1">
      <alignment horizontal="right" vertical="center"/>
    </xf>
    <xf numFmtId="181" fontId="5" fillId="0" borderId="7" xfId="1" applyFont="1" applyBorder="1" applyAlignment="1">
      <alignment vertical="center"/>
    </xf>
    <xf numFmtId="181" fontId="2" fillId="0" borderId="8" xfId="1" applyFont="1" applyBorder="1" applyAlignment="1">
      <alignment vertical="center"/>
    </xf>
    <xf numFmtId="181" fontId="2" fillId="0" borderId="0" xfId="1" applyFont="1" applyAlignment="1">
      <alignment horizontal="center" vertical="center"/>
    </xf>
    <xf numFmtId="181" fontId="2" fillId="0" borderId="0" xfId="1" applyFont="1" applyAlignment="1">
      <alignment vertical="center"/>
    </xf>
    <xf numFmtId="14" fontId="5" fillId="0" borderId="0" xfId="1" applyNumberFormat="1" applyFont="1" applyAlignment="1">
      <alignment horizontal="right" vertical="center"/>
    </xf>
    <xf numFmtId="181" fontId="3" fillId="0" borderId="5" xfId="1" applyFont="1" applyBorder="1" applyAlignment="1">
      <alignment vertical="center"/>
    </xf>
    <xf numFmtId="181" fontId="2" fillId="0" borderId="0" xfId="1" applyFont="1" applyAlignment="1">
      <alignment horizontal="right" vertical="center"/>
    </xf>
    <xf numFmtId="166" fontId="7" fillId="0" borderId="0" xfId="1" applyNumberFormat="1" applyFont="1" applyAlignment="1">
      <alignment horizontal="center" vertical="center" wrapText="1"/>
    </xf>
    <xf numFmtId="167" fontId="5" fillId="0" borderId="0" xfId="1" applyNumberFormat="1" applyFont="1" applyAlignment="1">
      <alignment horizontal="center" vertical="center"/>
    </xf>
    <xf numFmtId="169" fontId="7" fillId="0" borderId="0" xfId="1" applyNumberFormat="1" applyFont="1" applyAlignment="1">
      <alignment horizontal="center" vertical="distributed"/>
    </xf>
    <xf numFmtId="167" fontId="7" fillId="0" borderId="0" xfId="1" applyNumberFormat="1" applyFont="1" applyAlignment="1">
      <alignment horizontal="center" vertical="center"/>
    </xf>
    <xf numFmtId="14" fontId="5" fillId="0" borderId="0" xfId="1" applyNumberFormat="1" applyFont="1" applyAlignment="1">
      <alignment horizontal="center" vertical="center"/>
    </xf>
    <xf numFmtId="167" fontId="5" fillId="0" borderId="7" xfId="1" applyNumberFormat="1" applyFont="1" applyBorder="1" applyAlignment="1">
      <alignment horizontal="center" vertical="center"/>
    </xf>
    <xf numFmtId="173" fontId="7" fillId="0" borderId="0" xfId="1" applyNumberFormat="1" applyFont="1" applyAlignment="1">
      <alignment horizontal="center" vertical="center"/>
    </xf>
    <xf numFmtId="168" fontId="5" fillId="0" borderId="0" xfId="1" applyNumberFormat="1" applyFont="1" applyAlignment="1">
      <alignment horizontal="center" vertical="center"/>
    </xf>
    <xf numFmtId="181" fontId="3" fillId="0" borderId="8" xfId="1" applyFont="1" applyBorder="1" applyAlignment="1">
      <alignment vertical="center"/>
    </xf>
    <xf numFmtId="167" fontId="2" fillId="0" borderId="0" xfId="1" applyNumberFormat="1" applyFont="1" applyAlignment="1">
      <alignment horizontal="center" vertical="center"/>
    </xf>
    <xf numFmtId="181" fontId="2" fillId="0" borderId="0" xfId="1" applyFont="1" applyAlignment="1">
      <alignment vertical="top" wrapText="1"/>
    </xf>
    <xf numFmtId="166" fontId="7" fillId="0" borderId="0" xfId="1" applyNumberFormat="1" applyFont="1" applyAlignment="1">
      <alignment vertical="center"/>
    </xf>
    <xf numFmtId="166" fontId="5" fillId="0" borderId="0" xfId="1" applyNumberFormat="1" applyFont="1" applyAlignment="1">
      <alignment vertical="center"/>
    </xf>
    <xf numFmtId="166" fontId="7" fillId="0" borderId="5" xfId="1" applyNumberFormat="1" applyFont="1" applyBorder="1" applyAlignment="1">
      <alignment vertical="center"/>
    </xf>
    <xf numFmtId="166" fontId="5" fillId="0" borderId="7" xfId="1" applyNumberFormat="1" applyFont="1" applyBorder="1" applyAlignment="1">
      <alignment vertical="center"/>
    </xf>
    <xf numFmtId="168" fontId="5" fillId="0" borderId="0" xfId="2" applyNumberFormat="1" applyFont="1" applyAlignment="1">
      <alignment horizontal="center"/>
    </xf>
    <xf numFmtId="174" fontId="7" fillId="0" borderId="0" xfId="6" applyNumberFormat="1" applyFont="1" applyFill="1" applyBorder="1" applyAlignment="1">
      <alignment horizontal="center"/>
    </xf>
    <xf numFmtId="166" fontId="5" fillId="5" borderId="0" xfId="1" applyNumberFormat="1" applyFont="1" applyFill="1" applyAlignment="1">
      <alignment horizontal="center" vertical="distributed"/>
    </xf>
    <xf numFmtId="168" fontId="7" fillId="0" borderId="0" xfId="2" applyNumberFormat="1" applyFont="1" applyAlignment="1">
      <alignment horizontal="center"/>
    </xf>
    <xf numFmtId="176" fontId="7" fillId="0" borderId="0" xfId="1" applyNumberFormat="1" applyFont="1" applyAlignment="1">
      <alignment horizontal="center" vertical="distributed"/>
    </xf>
    <xf numFmtId="181" fontId="2" fillId="0" borderId="2" xfId="1" applyFont="1" applyBorder="1" applyAlignment="1">
      <alignment vertical="center"/>
    </xf>
    <xf numFmtId="181" fontId="5" fillId="0" borderId="0" xfId="1" applyFont="1" applyAlignment="1">
      <alignment vertical="center"/>
    </xf>
    <xf numFmtId="181" fontId="7" fillId="0" borderId="0" xfId="1" applyFont="1" applyAlignment="1">
      <alignment vertical="center"/>
    </xf>
    <xf numFmtId="181" fontId="3" fillId="0" borderId="0" xfId="1" applyFont="1" applyAlignment="1">
      <alignment vertical="center"/>
    </xf>
    <xf numFmtId="181" fontId="7" fillId="0" borderId="0" xfId="1" applyFont="1" applyAlignment="1">
      <alignment horizontal="center" vertical="center"/>
    </xf>
    <xf numFmtId="181" fontId="2" fillId="0" borderId="0" xfId="1" applyFont="1" applyAlignment="1">
      <alignment horizontal="justify" vertical="top" wrapText="1"/>
    </xf>
    <xf numFmtId="167" fontId="7" fillId="0" borderId="0" xfId="1" applyNumberFormat="1" applyFont="1" applyAlignment="1">
      <alignment horizontal="center" vertical="distributed"/>
    </xf>
    <xf numFmtId="167" fontId="5" fillId="0" borderId="0" xfId="1" applyNumberFormat="1" applyFont="1" applyAlignment="1">
      <alignment horizontal="center" vertical="distributed"/>
    </xf>
    <xf numFmtId="181" fontId="6" fillId="0" borderId="0" xfId="1" applyFont="1" applyAlignment="1">
      <alignment horizontal="center" vertical="center" wrapText="1"/>
    </xf>
    <xf numFmtId="181" fontId="7" fillId="0" borderId="0" xfId="2" applyFont="1" applyAlignment="1">
      <alignment vertical="center"/>
    </xf>
    <xf numFmtId="181" fontId="7" fillId="0" borderId="0" xfId="1" applyFont="1" applyAlignment="1">
      <alignment vertical="center" wrapText="1"/>
    </xf>
    <xf numFmtId="181" fontId="7" fillId="5" borderId="0" xfId="1" applyFont="1" applyFill="1" applyAlignment="1">
      <alignment vertical="center"/>
    </xf>
    <xf numFmtId="168" fontId="5" fillId="0" borderId="7" xfId="2" applyNumberFormat="1" applyFont="1" applyBorder="1" applyAlignment="1">
      <alignment horizontal="center"/>
    </xf>
    <xf numFmtId="181" fontId="13" fillId="4" borderId="0" xfId="0" applyFont="1" applyFill="1" applyAlignment="1">
      <alignment horizontal="center" vertical="center" wrapText="1"/>
    </xf>
    <xf numFmtId="180" fontId="2" fillId="0" borderId="0" xfId="1" applyNumberFormat="1" applyFont="1" applyAlignment="1">
      <alignment horizontal="center" vertical="center"/>
    </xf>
    <xf numFmtId="181" fontId="2" fillId="0" borderId="1" xfId="1" applyFont="1" applyBorder="1" applyAlignment="1">
      <alignment vertical="center"/>
    </xf>
    <xf numFmtId="181" fontId="2" fillId="0" borderId="4" xfId="1" applyFont="1" applyBorder="1" applyAlignment="1">
      <alignment vertical="center"/>
    </xf>
    <xf numFmtId="175" fontId="2" fillId="0" borderId="0" xfId="1" applyNumberFormat="1" applyFont="1" applyAlignment="1">
      <alignment vertical="center"/>
    </xf>
    <xf numFmtId="181" fontId="2" fillId="0" borderId="6" xfId="1" applyFont="1" applyBorder="1" applyAlignment="1">
      <alignment vertical="center"/>
    </xf>
    <xf numFmtId="181" fontId="3" fillId="0" borderId="4" xfId="1" applyFont="1" applyBorder="1" applyAlignment="1">
      <alignment vertical="center"/>
    </xf>
    <xf numFmtId="167" fontId="2" fillId="0" borderId="0" xfId="1" applyNumberFormat="1" applyFont="1" applyAlignment="1">
      <alignment vertical="center"/>
    </xf>
    <xf numFmtId="168" fontId="2" fillId="0" borderId="0" xfId="1" applyNumberFormat="1" applyFont="1" applyAlignment="1">
      <alignment vertical="center"/>
    </xf>
    <xf numFmtId="11" fontId="2" fillId="0" borderId="0" xfId="1" applyNumberFormat="1" applyFont="1" applyAlignment="1">
      <alignment vertical="center"/>
    </xf>
    <xf numFmtId="168" fontId="7" fillId="0" borderId="0" xfId="1" applyNumberFormat="1" applyFont="1" applyAlignment="1">
      <alignment horizontal="center" vertical="center"/>
    </xf>
    <xf numFmtId="167" fontId="5" fillId="0" borderId="0" xfId="2" applyNumberFormat="1" applyFont="1" applyAlignment="1">
      <alignment horizontal="center"/>
    </xf>
    <xf numFmtId="167" fontId="7" fillId="0" borderId="0" xfId="6" applyNumberFormat="1" applyFont="1" applyFill="1" applyBorder="1" applyAlignment="1">
      <alignment horizontal="center"/>
    </xf>
    <xf numFmtId="167" fontId="7" fillId="4" borderId="0" xfId="1" applyNumberFormat="1" applyFont="1" applyFill="1" applyAlignment="1">
      <alignment horizontal="center" vertical="distributed"/>
    </xf>
    <xf numFmtId="167" fontId="5" fillId="5" borderId="0" xfId="1" applyNumberFormat="1" applyFont="1" applyFill="1" applyAlignment="1">
      <alignment horizontal="center" vertical="distributed"/>
    </xf>
    <xf numFmtId="167" fontId="7" fillId="0" borderId="0" xfId="2" applyNumberFormat="1" applyFont="1" applyAlignment="1">
      <alignment horizontal="center"/>
    </xf>
    <xf numFmtId="167" fontId="5" fillId="0" borderId="7" xfId="2" applyNumberFormat="1" applyFont="1" applyBorder="1" applyAlignment="1">
      <alignment horizontal="center"/>
    </xf>
    <xf numFmtId="181" fontId="4" fillId="0" borderId="0" xfId="1" applyFont="1" applyAlignment="1">
      <alignment horizontal="center" vertical="center" wrapText="1"/>
    </xf>
    <xf numFmtId="181" fontId="5" fillId="0" borderId="0" xfId="1" applyFont="1" applyAlignment="1">
      <alignment horizontal="center" vertical="center" wrapText="1"/>
    </xf>
    <xf numFmtId="181" fontId="7" fillId="0" borderId="0" xfId="1" applyFont="1" applyAlignment="1">
      <alignment horizontal="justify" vertical="top" wrapText="1"/>
    </xf>
    <xf numFmtId="181" fontId="4" fillId="0" borderId="2" xfId="1" applyFont="1" applyBorder="1" applyAlignment="1">
      <alignment horizontal="center" vertical="center" wrapText="1"/>
    </xf>
    <xf numFmtId="181" fontId="2" fillId="0" borderId="0" xfId="1" applyFont="1" applyAlignment="1">
      <alignment horizontal="justify" vertical="center" wrapText="1"/>
    </xf>
    <xf numFmtId="181" fontId="5" fillId="0" borderId="0" xfId="1" applyFont="1" applyAlignment="1">
      <alignment horizontal="center" vertical="center"/>
    </xf>
    <xf numFmtId="167" fontId="7" fillId="6" borderId="0" xfId="1" applyNumberFormat="1" applyFont="1" applyFill="1" applyAlignment="1">
      <alignment horizontal="center" vertical="center"/>
    </xf>
    <xf numFmtId="178" fontId="2" fillId="0" borderId="0" xfId="1" applyNumberFormat="1" applyFont="1" applyAlignment="1">
      <alignment vertical="center"/>
    </xf>
    <xf numFmtId="167" fontId="58" fillId="0" borderId="0" xfId="1" applyNumberFormat="1" applyFont="1" applyAlignment="1">
      <alignment horizontal="right" vertical="center"/>
    </xf>
    <xf numFmtId="181" fontId="59" fillId="0" borderId="0" xfId="1" applyFont="1" applyAlignment="1">
      <alignment vertical="center"/>
    </xf>
    <xf numFmtId="181" fontId="60" fillId="0" borderId="0" xfId="1" applyFont="1" applyAlignment="1">
      <alignment vertical="center"/>
    </xf>
    <xf numFmtId="179" fontId="59" fillId="4" borderId="0" xfId="1" applyNumberFormat="1" applyFont="1" applyFill="1" applyAlignment="1">
      <alignment vertical="center"/>
    </xf>
    <xf numFmtId="181" fontId="60" fillId="0" borderId="0" xfId="1" applyFont="1" applyAlignment="1">
      <alignment horizontal="center" vertical="center"/>
    </xf>
    <xf numFmtId="181" fontId="59" fillId="0" borderId="0" xfId="1" applyFont="1" applyAlignment="1">
      <alignment horizontal="center" vertical="center"/>
    </xf>
    <xf numFmtId="181" fontId="62" fillId="0" borderId="0" xfId="1" applyFont="1" applyAlignment="1">
      <alignment horizontal="center" vertical="center"/>
    </xf>
    <xf numFmtId="167" fontId="60" fillId="0" borderId="0" xfId="1" applyNumberFormat="1" applyFont="1" applyAlignment="1">
      <alignment vertical="center"/>
    </xf>
    <xf numFmtId="181" fontId="64" fillId="0" borderId="0" xfId="1" applyFont="1" applyAlignment="1">
      <alignment vertical="center"/>
    </xf>
    <xf numFmtId="167" fontId="59" fillId="0" borderId="0" xfId="1" applyNumberFormat="1" applyFont="1" applyAlignment="1">
      <alignment horizontal="center" vertical="center"/>
    </xf>
    <xf numFmtId="181" fontId="59" fillId="0" borderId="0" xfId="1" applyFont="1" applyAlignment="1">
      <alignment horizontal="right" vertical="center"/>
    </xf>
    <xf numFmtId="181" fontId="62" fillId="0" borderId="0" xfId="1" applyFont="1" applyAlignment="1">
      <alignment horizontal="right" vertical="center"/>
    </xf>
    <xf numFmtId="181" fontId="60" fillId="0" borderId="0" xfId="1" applyFont="1" applyAlignment="1">
      <alignment horizontal="right" vertical="center"/>
    </xf>
    <xf numFmtId="167" fontId="60" fillId="0" borderId="0" xfId="1" applyNumberFormat="1" applyFont="1" applyAlignment="1">
      <alignment horizontal="right" vertical="center"/>
    </xf>
    <xf numFmtId="168" fontId="60" fillId="0" borderId="0" xfId="1" applyNumberFormat="1" applyFont="1" applyAlignment="1">
      <alignment vertical="center"/>
    </xf>
    <xf numFmtId="181" fontId="62" fillId="0" borderId="0" xfId="1" applyFont="1" applyAlignment="1">
      <alignment vertical="center"/>
    </xf>
    <xf numFmtId="174" fontId="61" fillId="4" borderId="0" xfId="14" applyNumberFormat="1" applyFont="1" applyFill="1" applyBorder="1" applyAlignment="1">
      <alignment horizontal="center" vertical="center"/>
    </xf>
    <xf numFmtId="181" fontId="68" fillId="50" borderId="0" xfId="0" applyFont="1" applyFill="1" applyAlignment="1">
      <alignment horizontal="left" vertical="center"/>
    </xf>
    <xf numFmtId="167" fontId="68" fillId="50" borderId="0" xfId="14" applyNumberFormat="1" applyFont="1" applyFill="1" applyBorder="1" applyAlignment="1">
      <alignment horizontal="center" vertical="center"/>
    </xf>
    <xf numFmtId="179" fontId="67" fillId="4" borderId="0" xfId="1" applyNumberFormat="1" applyFont="1" applyFill="1" applyAlignment="1">
      <alignment horizontal="center" vertical="center"/>
    </xf>
    <xf numFmtId="167" fontId="67" fillId="4" borderId="0" xfId="14" applyNumberFormat="1" applyFont="1" applyFill="1" applyBorder="1" applyAlignment="1">
      <alignment horizontal="center" vertical="center"/>
    </xf>
    <xf numFmtId="179" fontId="67" fillId="4" borderId="0" xfId="1" applyNumberFormat="1" applyFont="1" applyFill="1" applyAlignment="1">
      <alignment vertical="center"/>
    </xf>
    <xf numFmtId="181" fontId="67" fillId="4" borderId="0" xfId="1" applyFont="1" applyFill="1" applyAlignment="1">
      <alignment vertical="center"/>
    </xf>
    <xf numFmtId="179" fontId="67" fillId="4" borderId="0" xfId="1" quotePrefix="1" applyNumberFormat="1" applyFont="1" applyFill="1" applyAlignment="1">
      <alignment vertical="center"/>
    </xf>
    <xf numFmtId="49" fontId="69" fillId="4" borderId="0" xfId="14" quotePrefix="1" applyNumberFormat="1" applyFont="1" applyFill="1" applyBorder="1" applyAlignment="1">
      <alignment horizontal="center" vertical="center"/>
    </xf>
    <xf numFmtId="181" fontId="70" fillId="0" borderId="0" xfId="1" applyFont="1" applyAlignment="1">
      <alignment vertical="center"/>
    </xf>
    <xf numFmtId="181" fontId="65" fillId="0" borderId="0" xfId="1" applyFont="1" applyAlignment="1">
      <alignment vertical="center" wrapText="1"/>
    </xf>
    <xf numFmtId="181" fontId="64" fillId="0" borderId="0" xfId="1" applyFont="1" applyAlignment="1">
      <alignment horizontal="center" vertical="center"/>
    </xf>
    <xf numFmtId="181" fontId="71" fillId="0" borderId="0" xfId="1" applyFont="1" applyAlignment="1">
      <alignment vertical="center"/>
    </xf>
    <xf numFmtId="181" fontId="70" fillId="0" borderId="0" xfId="1" applyFont="1" applyAlignment="1">
      <alignment horizontal="justify" vertical="top" wrapText="1"/>
    </xf>
    <xf numFmtId="181" fontId="70" fillId="0" borderId="0" xfId="1" applyFont="1" applyAlignment="1">
      <alignment horizontal="center" vertical="top" wrapText="1"/>
    </xf>
    <xf numFmtId="167" fontId="70" fillId="0" borderId="0" xfId="1" applyNumberFormat="1" applyFont="1" applyAlignment="1">
      <alignment horizontal="center" vertical="center"/>
    </xf>
    <xf numFmtId="181" fontId="70" fillId="0" borderId="0" xfId="1" applyFont="1" applyAlignment="1">
      <alignment horizontal="right" vertical="center"/>
    </xf>
    <xf numFmtId="181" fontId="70" fillId="0" borderId="0" xfId="1" applyFont="1" applyAlignment="1">
      <alignment horizontal="center" vertical="center"/>
    </xf>
    <xf numFmtId="167" fontId="70" fillId="0" borderId="0" xfId="1" applyNumberFormat="1" applyFont="1" applyAlignment="1">
      <alignment vertical="center"/>
    </xf>
    <xf numFmtId="181" fontId="70" fillId="0" borderId="0" xfId="1" applyFont="1" applyAlignment="1">
      <alignment vertical="center" wrapText="1"/>
    </xf>
    <xf numFmtId="181" fontId="60" fillId="0" borderId="0" xfId="1" applyFont="1" applyAlignment="1">
      <alignment vertical="center" wrapText="1"/>
    </xf>
    <xf numFmtId="168" fontId="70" fillId="0" borderId="0" xfId="1" applyNumberFormat="1" applyFont="1" applyAlignment="1">
      <alignment vertical="center"/>
    </xf>
    <xf numFmtId="168" fontId="70" fillId="0" borderId="0" xfId="1" applyNumberFormat="1" applyFont="1" applyAlignment="1">
      <alignment vertical="center" wrapText="1"/>
    </xf>
    <xf numFmtId="181" fontId="67" fillId="0" borderId="0" xfId="1" applyFont="1" applyAlignment="1">
      <alignment horizontal="left" vertical="top"/>
    </xf>
    <xf numFmtId="181" fontId="73" fillId="0" borderId="0" xfId="0" applyFont="1"/>
    <xf numFmtId="179" fontId="74" fillId="4" borderId="0" xfId="1" applyNumberFormat="1" applyFont="1" applyFill="1" applyAlignment="1">
      <alignment horizontal="center" vertical="center"/>
    </xf>
    <xf numFmtId="49" fontId="75" fillId="4" borderId="0" xfId="14" quotePrefix="1" applyNumberFormat="1" applyFont="1" applyFill="1" applyBorder="1" applyAlignment="1">
      <alignment horizontal="center" vertical="center"/>
    </xf>
    <xf numFmtId="167" fontId="74" fillId="0" borderId="0" xfId="14" applyNumberFormat="1" applyFont="1" applyFill="1" applyBorder="1" applyAlignment="1">
      <alignment horizontal="center" vertical="center"/>
    </xf>
    <xf numFmtId="179" fontId="74" fillId="0" borderId="0" xfId="1" applyNumberFormat="1" applyFont="1" applyAlignment="1">
      <alignment vertical="center"/>
    </xf>
    <xf numFmtId="174" fontId="74" fillId="4" borderId="0" xfId="14" applyNumberFormat="1" applyFont="1" applyFill="1" applyBorder="1" applyAlignment="1">
      <alignment horizontal="center" vertical="center"/>
    </xf>
    <xf numFmtId="181" fontId="75" fillId="4" borderId="0" xfId="1" applyFont="1" applyFill="1" applyAlignment="1">
      <alignment horizontal="center" vertical="center" wrapText="1"/>
    </xf>
    <xf numFmtId="181" fontId="74" fillId="0" borderId="0" xfId="1" applyFont="1" applyAlignment="1">
      <alignment vertical="center"/>
    </xf>
    <xf numFmtId="181" fontId="74" fillId="4" borderId="0" xfId="1" applyFont="1" applyFill="1" applyAlignment="1">
      <alignment horizontal="center" vertical="center" wrapText="1"/>
    </xf>
    <xf numFmtId="181" fontId="74" fillId="0" borderId="0" xfId="0" applyFont="1" applyAlignment="1">
      <alignment horizontal="left" vertical="center"/>
    </xf>
    <xf numFmtId="181" fontId="74" fillId="0" borderId="0" xfId="1" applyFont="1" applyAlignment="1">
      <alignment horizontal="center" vertical="center"/>
    </xf>
    <xf numFmtId="167" fontId="74" fillId="0" borderId="0" xfId="1" applyNumberFormat="1" applyFont="1" applyAlignment="1">
      <alignment horizontal="center" vertical="center"/>
    </xf>
    <xf numFmtId="167" fontId="74" fillId="0" borderId="0" xfId="1" applyNumberFormat="1" applyFont="1" applyAlignment="1">
      <alignment horizontal="center" vertical="distributed"/>
    </xf>
    <xf numFmtId="167" fontId="74" fillId="0" borderId="7" xfId="14" applyNumberFormat="1" applyFont="1" applyFill="1" applyBorder="1" applyAlignment="1">
      <alignment horizontal="left" vertical="center"/>
    </xf>
    <xf numFmtId="167" fontId="74" fillId="0" borderId="7" xfId="14" applyNumberFormat="1" applyFont="1" applyFill="1" applyBorder="1" applyAlignment="1">
      <alignment horizontal="center" vertical="center"/>
    </xf>
    <xf numFmtId="181" fontId="78" fillId="0" borderId="0" xfId="1" applyFont="1" applyAlignment="1">
      <alignment vertical="center"/>
    </xf>
    <xf numFmtId="167" fontId="78" fillId="0" borderId="0" xfId="1" applyNumberFormat="1" applyFont="1" applyAlignment="1">
      <alignment horizontal="right" vertical="center"/>
    </xf>
    <xf numFmtId="181" fontId="74" fillId="0" borderId="7" xfId="0" applyFont="1" applyBorder="1" applyAlignment="1">
      <alignment horizontal="left" vertical="center"/>
    </xf>
    <xf numFmtId="167" fontId="74" fillId="0" borderId="0" xfId="14" applyNumberFormat="1" applyFont="1" applyFill="1" applyBorder="1" applyAlignment="1">
      <alignment horizontal="left" vertical="center"/>
    </xf>
    <xf numFmtId="181" fontId="75" fillId="4" borderId="0" xfId="1" applyFont="1" applyFill="1" applyAlignment="1">
      <alignment horizontal="center" wrapText="1"/>
    </xf>
    <xf numFmtId="49" fontId="77" fillId="4" borderId="0" xfId="14" quotePrefix="1" applyNumberFormat="1" applyFont="1" applyFill="1" applyBorder="1" applyAlignment="1">
      <alignment horizontal="center" vertical="center"/>
    </xf>
    <xf numFmtId="174" fontId="75" fillId="4" borderId="0" xfId="14" applyNumberFormat="1" applyFont="1" applyFill="1" applyBorder="1" applyAlignment="1">
      <alignment horizontal="center" vertical="center" wrapText="1"/>
    </xf>
    <xf numFmtId="174" fontId="79" fillId="4" borderId="0" xfId="14" applyNumberFormat="1" applyFont="1" applyFill="1" applyBorder="1" applyAlignment="1">
      <alignment horizontal="center" vertical="center" wrapText="1"/>
    </xf>
    <xf numFmtId="181" fontId="78" fillId="0" borderId="0" xfId="1" applyFont="1" applyAlignment="1">
      <alignment horizontal="center" vertical="center"/>
    </xf>
    <xf numFmtId="49" fontId="78" fillId="4" borderId="0" xfId="14" quotePrefix="1" applyNumberFormat="1" applyFont="1" applyFill="1" applyBorder="1" applyAlignment="1">
      <alignment horizontal="center" vertical="center"/>
    </xf>
    <xf numFmtId="181" fontId="76" fillId="0" borderId="0" xfId="1" applyFont="1" applyAlignment="1">
      <alignment vertical="center" wrapText="1"/>
    </xf>
    <xf numFmtId="214" fontId="80" fillId="52" borderId="0" xfId="233" applyFont="1" applyFill="1" applyAlignment="1">
      <alignment horizontal="left" vertical="center"/>
    </xf>
    <xf numFmtId="167" fontId="81" fillId="52" borderId="0" xfId="233" applyNumberFormat="1" applyFont="1" applyFill="1" applyAlignment="1">
      <alignment horizontal="center"/>
    </xf>
    <xf numFmtId="214" fontId="82" fillId="4" borderId="0" xfId="233" applyFont="1" applyFill="1"/>
    <xf numFmtId="214" fontId="83" fillId="4" borderId="0" xfId="233" applyFont="1" applyFill="1"/>
    <xf numFmtId="214" fontId="84" fillId="0" borderId="0" xfId="233" applyFont="1" applyAlignment="1">
      <alignment horizontal="right"/>
    </xf>
    <xf numFmtId="214" fontId="83" fillId="4" borderId="0" xfId="233" applyFont="1" applyFill="1" applyAlignment="1">
      <alignment horizontal="right"/>
    </xf>
    <xf numFmtId="214" fontId="84" fillId="0" borderId="0" xfId="233" applyFont="1"/>
    <xf numFmtId="214" fontId="84" fillId="4" borderId="0" xfId="233" applyFont="1" applyFill="1" applyAlignment="1">
      <alignment horizontal="right"/>
    </xf>
    <xf numFmtId="214" fontId="84" fillId="4" borderId="0" xfId="233" applyFont="1" applyFill="1"/>
    <xf numFmtId="214" fontId="82" fillId="0" borderId="11" xfId="233" applyFont="1" applyBorder="1" applyAlignment="1">
      <alignment vertical="center" wrapText="1"/>
    </xf>
    <xf numFmtId="214" fontId="82" fillId="0" borderId="11" xfId="233" applyFont="1" applyBorder="1" applyAlignment="1">
      <alignment horizontal="right" vertical="center" wrapText="1"/>
    </xf>
    <xf numFmtId="214" fontId="82" fillId="0" borderId="11" xfId="233" applyFont="1" applyBorder="1" applyAlignment="1">
      <alignment horizontal="right" vertical="center"/>
    </xf>
    <xf numFmtId="214" fontId="82" fillId="4" borderId="0" xfId="233" applyFont="1" applyFill="1" applyAlignment="1">
      <alignment vertical="center" wrapText="1"/>
    </xf>
    <xf numFmtId="214" fontId="82" fillId="4" borderId="0" xfId="233" applyFont="1" applyFill="1" applyAlignment="1">
      <alignment horizontal="right" vertical="center" wrapText="1"/>
    </xf>
    <xf numFmtId="214" fontId="82" fillId="4" borderId="0" xfId="233" applyFont="1" applyFill="1" applyAlignment="1">
      <alignment horizontal="right" vertical="center"/>
    </xf>
    <xf numFmtId="214" fontId="82" fillId="51" borderId="0" xfId="233" applyFont="1" applyFill="1"/>
    <xf numFmtId="213" fontId="85" fillId="51" borderId="0" xfId="232" applyNumberFormat="1" applyFont="1" applyFill="1" applyBorder="1" applyAlignment="1">
      <alignment horizontal="right"/>
    </xf>
    <xf numFmtId="167" fontId="85" fillId="4" borderId="0" xfId="233" applyNumberFormat="1" applyFont="1" applyFill="1" applyAlignment="1">
      <alignment horizontal="right"/>
    </xf>
    <xf numFmtId="213" fontId="85" fillId="4" borderId="0" xfId="232" applyNumberFormat="1" applyFont="1" applyFill="1" applyBorder="1" applyAlignment="1">
      <alignment horizontal="right"/>
    </xf>
    <xf numFmtId="214" fontId="82" fillId="0" borderId="0" xfId="233" applyFont="1"/>
    <xf numFmtId="213" fontId="85" fillId="0" borderId="0" xfId="232" applyNumberFormat="1" applyFont="1" applyFill="1" applyBorder="1" applyAlignment="1">
      <alignment horizontal="right"/>
    </xf>
    <xf numFmtId="167" fontId="85" fillId="51" borderId="0" xfId="233" applyNumberFormat="1" applyFont="1" applyFill="1" applyAlignment="1">
      <alignment horizontal="right"/>
    </xf>
    <xf numFmtId="214" fontId="82" fillId="0" borderId="11" xfId="233" applyFont="1" applyBorder="1" applyAlignment="1">
      <alignment vertical="center"/>
    </xf>
    <xf numFmtId="214" fontId="82" fillId="4" borderId="0" xfId="233" applyFont="1" applyFill="1" applyAlignment="1">
      <alignment vertical="center"/>
    </xf>
    <xf numFmtId="10" fontId="85" fillId="51" borderId="0" xfId="232" applyNumberFormat="1" applyFont="1" applyFill="1" applyBorder="1" applyAlignment="1">
      <alignment horizontal="right"/>
    </xf>
    <xf numFmtId="3" fontId="85" fillId="51" borderId="0" xfId="0" applyNumberFormat="1" applyFont="1" applyFill="1" applyAlignment="1">
      <alignment horizontal="right"/>
    </xf>
    <xf numFmtId="3" fontId="85" fillId="4" borderId="0" xfId="233" applyNumberFormat="1" applyFont="1" applyFill="1" applyAlignment="1">
      <alignment horizontal="right"/>
    </xf>
    <xf numFmtId="3" fontId="85" fillId="0" borderId="0" xfId="0" applyNumberFormat="1" applyFont="1" applyAlignment="1">
      <alignment horizontal="right"/>
    </xf>
    <xf numFmtId="214" fontId="82" fillId="4" borderId="7" xfId="233" applyFont="1" applyFill="1" applyBorder="1"/>
    <xf numFmtId="3" fontId="85" fillId="4" borderId="7" xfId="0" applyNumberFormat="1" applyFont="1" applyFill="1" applyBorder="1" applyAlignment="1">
      <alignment horizontal="right"/>
    </xf>
    <xf numFmtId="214" fontId="86" fillId="52" borderId="0" xfId="233" applyFont="1" applyFill="1"/>
    <xf numFmtId="213" fontId="87" fillId="52" borderId="0" xfId="232" applyNumberFormat="1" applyFont="1" applyFill="1" applyBorder="1" applyAlignment="1">
      <alignment horizontal="center"/>
    </xf>
    <xf numFmtId="213" fontId="87" fillId="52" borderId="0" xfId="232" applyNumberFormat="1" applyFont="1" applyFill="1" applyBorder="1" applyAlignment="1">
      <alignment horizontal="right"/>
    </xf>
    <xf numFmtId="214" fontId="86" fillId="4" borderId="0" xfId="233" applyFont="1" applyFill="1"/>
    <xf numFmtId="213" fontId="87" fillId="4" borderId="0" xfId="232" applyNumberFormat="1" applyFont="1" applyFill="1" applyBorder="1" applyAlignment="1">
      <alignment horizontal="center"/>
    </xf>
    <xf numFmtId="213" fontId="87" fillId="4" borderId="0" xfId="232" applyNumberFormat="1" applyFont="1" applyFill="1" applyBorder="1" applyAlignment="1">
      <alignment horizontal="right"/>
    </xf>
    <xf numFmtId="167" fontId="85" fillId="0" borderId="0" xfId="233" applyNumberFormat="1" applyFont="1" applyAlignment="1">
      <alignment horizontal="right"/>
    </xf>
    <xf numFmtId="214" fontId="89" fillId="0" borderId="0" xfId="233" applyFont="1" applyAlignment="1">
      <alignment horizontal="left" vertical="center" wrapText="1"/>
    </xf>
    <xf numFmtId="167" fontId="90" fillId="4" borderId="0" xfId="233" applyNumberFormat="1" applyFont="1" applyFill="1" applyAlignment="1">
      <alignment horizontal="right"/>
    </xf>
    <xf numFmtId="214" fontId="89" fillId="4" borderId="0" xfId="233" applyFont="1" applyFill="1" applyAlignment="1">
      <alignment horizontal="right" vertical="top" wrapText="1"/>
    </xf>
    <xf numFmtId="214" fontId="89" fillId="4" borderId="0" xfId="233" applyFont="1" applyFill="1" applyAlignment="1">
      <alignment horizontal="left" vertical="center" wrapText="1"/>
    </xf>
    <xf numFmtId="214" fontId="83" fillId="0" borderId="0" xfId="233" applyFont="1"/>
    <xf numFmtId="214" fontId="83" fillId="0" borderId="0" xfId="233" applyFont="1" applyAlignment="1">
      <alignment horizontal="right"/>
    </xf>
    <xf numFmtId="3" fontId="91" fillId="0" borderId="0" xfId="14" applyNumberFormat="1" applyFont="1" applyFill="1" applyBorder="1" applyAlignment="1">
      <alignment horizontal="center" vertical="center"/>
    </xf>
    <xf numFmtId="181" fontId="91" fillId="0" borderId="0" xfId="1" applyFont="1" applyAlignment="1">
      <alignment vertical="center"/>
    </xf>
    <xf numFmtId="181" fontId="94" fillId="0" borderId="0" xfId="1" applyFont="1" applyAlignment="1">
      <alignment vertical="center" wrapText="1"/>
    </xf>
    <xf numFmtId="181" fontId="93" fillId="4" borderId="0" xfId="1" applyFont="1" applyFill="1" applyAlignment="1">
      <alignment horizontal="center" vertical="center" wrapText="1"/>
    </xf>
    <xf numFmtId="181" fontId="95" fillId="4" borderId="0" xfId="1" applyFont="1" applyFill="1" applyAlignment="1">
      <alignment vertical="center"/>
    </xf>
    <xf numFmtId="174" fontId="96" fillId="4" borderId="21" xfId="14" applyNumberFormat="1" applyFont="1" applyFill="1" applyBorder="1" applyAlignment="1">
      <alignment horizontal="center" vertical="center" wrapText="1"/>
    </xf>
    <xf numFmtId="181" fontId="96" fillId="4" borderId="0" xfId="1" applyFont="1" applyFill="1" applyAlignment="1">
      <alignment horizontal="center" vertical="center" wrapText="1"/>
    </xf>
    <xf numFmtId="179" fontId="97" fillId="4" borderId="0" xfId="1" applyNumberFormat="1" applyFont="1" applyFill="1" applyAlignment="1">
      <alignment horizontal="center" vertical="center"/>
    </xf>
    <xf numFmtId="49" fontId="97" fillId="4" borderId="0" xfId="14" quotePrefix="1" applyNumberFormat="1" applyFont="1" applyFill="1" applyBorder="1" applyAlignment="1">
      <alignment horizontal="center" vertical="center"/>
    </xf>
    <xf numFmtId="167" fontId="97" fillId="0" borderId="0" xfId="14" applyNumberFormat="1" applyFont="1" applyFill="1" applyBorder="1" applyAlignment="1">
      <alignment horizontal="left" vertical="center"/>
    </xf>
    <xf numFmtId="167" fontId="97" fillId="0" borderId="0" xfId="14" applyNumberFormat="1" applyFont="1" applyFill="1" applyBorder="1" applyAlignment="1">
      <alignment horizontal="center" vertical="center"/>
    </xf>
    <xf numFmtId="3" fontId="94" fillId="0" borderId="0" xfId="14" applyNumberFormat="1" applyFont="1" applyFill="1" applyBorder="1" applyAlignment="1">
      <alignment horizontal="center" vertical="center"/>
    </xf>
    <xf numFmtId="167" fontId="96" fillId="0" borderId="0" xfId="14" applyNumberFormat="1" applyFont="1" applyFill="1" applyBorder="1" applyAlignment="1">
      <alignment horizontal="left" vertical="center"/>
    </xf>
    <xf numFmtId="167" fontId="96" fillId="0" borderId="0" xfId="14" applyNumberFormat="1" applyFont="1" applyFill="1" applyBorder="1" applyAlignment="1">
      <alignment horizontal="center" vertical="center"/>
    </xf>
    <xf numFmtId="167" fontId="93" fillId="0" borderId="0" xfId="14" applyNumberFormat="1" applyFont="1" applyFill="1" applyBorder="1" applyAlignment="1">
      <alignment horizontal="left" vertical="center"/>
    </xf>
    <xf numFmtId="167" fontId="93" fillId="0" borderId="0" xfId="14" applyNumberFormat="1" applyFont="1" applyFill="1" applyBorder="1" applyAlignment="1">
      <alignment horizontal="center" vertical="center"/>
    </xf>
    <xf numFmtId="167" fontId="93" fillId="0" borderId="0" xfId="1" applyNumberFormat="1" applyFont="1" applyAlignment="1">
      <alignment vertical="center"/>
    </xf>
    <xf numFmtId="181" fontId="94" fillId="0" borderId="0" xfId="1" applyFont="1" applyAlignment="1">
      <alignment vertical="center"/>
    </xf>
    <xf numFmtId="167" fontId="96" fillId="0" borderId="0" xfId="0" applyNumberFormat="1" applyFont="1" applyAlignment="1">
      <alignment horizontal="left" vertical="center"/>
    </xf>
    <xf numFmtId="167" fontId="93" fillId="0" borderId="0" xfId="14" quotePrefix="1" applyNumberFormat="1" applyFont="1" applyFill="1" applyBorder="1" applyAlignment="1">
      <alignment horizontal="left" vertical="center"/>
    </xf>
    <xf numFmtId="167" fontId="93" fillId="0" borderId="0" xfId="0" applyNumberFormat="1" applyFont="1" applyAlignment="1">
      <alignment horizontal="left" vertical="center"/>
    </xf>
    <xf numFmtId="167" fontId="93" fillId="0" borderId="0" xfId="1" applyNumberFormat="1" applyFont="1" applyAlignment="1">
      <alignment vertical="center" wrapText="1"/>
    </xf>
    <xf numFmtId="3" fontId="91" fillId="0" borderId="0" xfId="1" applyNumberFormat="1" applyFont="1" applyAlignment="1">
      <alignment vertical="center" wrapText="1"/>
    </xf>
    <xf numFmtId="167" fontId="93" fillId="0" borderId="0" xfId="1" applyNumberFormat="1" applyFont="1" applyAlignment="1">
      <alignment horizontal="left" vertical="center" wrapText="1"/>
    </xf>
    <xf numFmtId="175" fontId="91" fillId="0" borderId="0" xfId="1" applyNumberFormat="1" applyFont="1" applyAlignment="1">
      <alignment vertical="center"/>
    </xf>
    <xf numFmtId="167" fontId="93" fillId="4" borderId="0" xfId="1" applyNumberFormat="1" applyFont="1" applyFill="1" applyAlignment="1">
      <alignment horizontal="center" vertical="center" wrapText="1"/>
    </xf>
    <xf numFmtId="167" fontId="96" fillId="4" borderId="0" xfId="1" applyNumberFormat="1" applyFont="1" applyFill="1" applyAlignment="1">
      <alignment horizontal="center" vertical="center" wrapText="1"/>
    </xf>
    <xf numFmtId="167" fontId="96" fillId="4" borderId="0" xfId="1" applyNumberFormat="1" applyFont="1" applyFill="1" applyAlignment="1">
      <alignment horizontal="center" wrapText="1"/>
    </xf>
    <xf numFmtId="167" fontId="94" fillId="0" borderId="0" xfId="14" applyNumberFormat="1" applyFont="1" applyFill="1" applyBorder="1" applyAlignment="1">
      <alignment horizontal="center" vertical="center"/>
    </xf>
    <xf numFmtId="167" fontId="93" fillId="0" borderId="0" xfId="1" applyNumberFormat="1" applyFont="1" applyAlignment="1">
      <alignment horizontal="center" vertical="center"/>
    </xf>
    <xf numFmtId="167" fontId="96" fillId="4" borderId="0" xfId="14" quotePrefix="1" applyNumberFormat="1" applyFont="1" applyFill="1" applyBorder="1" applyAlignment="1">
      <alignment horizontal="center" vertical="center"/>
    </xf>
    <xf numFmtId="167" fontId="91" fillId="0" borderId="0" xfId="14" applyNumberFormat="1" applyFont="1" applyFill="1" applyBorder="1" applyAlignment="1">
      <alignment horizontal="center" vertical="center"/>
    </xf>
    <xf numFmtId="167" fontId="96" fillId="0" borderId="0" xfId="1" applyNumberFormat="1" applyFont="1" applyAlignment="1">
      <alignment vertical="center"/>
    </xf>
    <xf numFmtId="167" fontId="96" fillId="0" borderId="0" xfId="14" applyNumberFormat="1" applyFont="1" applyFill="1" applyBorder="1" applyAlignment="1">
      <alignment horizontal="right" vertical="center"/>
    </xf>
    <xf numFmtId="167" fontId="97" fillId="0" borderId="22" xfId="1" applyNumberFormat="1" applyFont="1" applyBorder="1" applyAlignment="1">
      <alignment vertical="center"/>
    </xf>
    <xf numFmtId="167" fontId="97" fillId="0" borderId="7" xfId="14" applyNumberFormat="1" applyFont="1" applyFill="1" applyBorder="1" applyAlignment="1">
      <alignment horizontal="center" vertical="center"/>
    </xf>
    <xf numFmtId="167" fontId="93" fillId="0" borderId="0" xfId="0" applyNumberFormat="1" applyFont="1"/>
    <xf numFmtId="181" fontId="91" fillId="0" borderId="0" xfId="0" applyFont="1"/>
    <xf numFmtId="181" fontId="91" fillId="0" borderId="0" xfId="1" applyFont="1" applyAlignment="1">
      <alignment horizontal="justify" vertical="top" wrapText="1"/>
    </xf>
    <xf numFmtId="181" fontId="91" fillId="0" borderId="0" xfId="1" applyFont="1" applyAlignment="1">
      <alignment horizontal="center" vertical="center"/>
    </xf>
    <xf numFmtId="181" fontId="99" fillId="0" borderId="0" xfId="1" applyFont="1"/>
    <xf numFmtId="179" fontId="100" fillId="4" borderId="21" xfId="1" applyNumberFormat="1" applyFont="1" applyFill="1" applyBorder="1" applyAlignment="1">
      <alignment horizontal="center" vertical="center" wrapText="1"/>
    </xf>
    <xf numFmtId="174" fontId="100" fillId="4" borderId="21" xfId="14" applyNumberFormat="1" applyFont="1" applyFill="1" applyBorder="1" applyAlignment="1">
      <alignment horizontal="center" vertical="center" wrapText="1"/>
    </xf>
    <xf numFmtId="179" fontId="93" fillId="4" borderId="0" xfId="1" applyNumberFormat="1" applyFont="1" applyFill="1" applyAlignment="1">
      <alignment horizontal="center" vertical="center"/>
    </xf>
    <xf numFmtId="174" fontId="96" fillId="4" borderId="0" xfId="14" applyNumberFormat="1" applyFont="1" applyFill="1" applyBorder="1" applyAlignment="1">
      <alignment horizontal="center" vertical="center"/>
    </xf>
    <xf numFmtId="181" fontId="93" fillId="0" borderId="0" xfId="0" applyFont="1" applyAlignment="1">
      <alignment horizontal="left" vertical="center"/>
    </xf>
    <xf numFmtId="213" fontId="99" fillId="0" borderId="0" xfId="232" applyNumberFormat="1" applyFont="1"/>
    <xf numFmtId="179" fontId="93" fillId="0" borderId="0" xfId="1" applyNumberFormat="1" applyFont="1" applyAlignment="1">
      <alignment horizontal="center" vertical="center"/>
    </xf>
    <xf numFmtId="179" fontId="93" fillId="0" borderId="0" xfId="1" applyNumberFormat="1" applyFont="1" applyAlignment="1">
      <alignment vertical="center"/>
    </xf>
    <xf numFmtId="181" fontId="93" fillId="0" borderId="7" xfId="0" applyFont="1" applyBorder="1" applyAlignment="1">
      <alignment horizontal="left" vertical="center"/>
    </xf>
    <xf numFmtId="167" fontId="93" fillId="0" borderId="7" xfId="14" applyNumberFormat="1" applyFont="1" applyFill="1" applyBorder="1" applyAlignment="1">
      <alignment horizontal="center" vertical="center"/>
    </xf>
    <xf numFmtId="179" fontId="93" fillId="4" borderId="0" xfId="1" applyNumberFormat="1" applyFont="1" applyFill="1" applyAlignment="1">
      <alignment vertical="center"/>
    </xf>
    <xf numFmtId="174" fontId="93" fillId="4" borderId="0" xfId="14" applyNumberFormat="1" applyFont="1" applyFill="1" applyBorder="1" applyAlignment="1">
      <alignment horizontal="center" vertical="center"/>
    </xf>
    <xf numFmtId="174" fontId="96" fillId="4" borderId="0" xfId="14" applyNumberFormat="1" applyFont="1" applyFill="1" applyBorder="1" applyAlignment="1">
      <alignment vertical="center"/>
    </xf>
    <xf numFmtId="181" fontId="98" fillId="0" borderId="0" xfId="1" applyFont="1" applyAlignment="1">
      <alignment horizontal="left" vertical="center" wrapText="1"/>
    </xf>
    <xf numFmtId="181" fontId="93" fillId="0" borderId="0" xfId="1" applyFont="1"/>
    <xf numFmtId="174" fontId="93" fillId="0" borderId="0" xfId="14" applyNumberFormat="1" applyFont="1" applyFill="1" applyBorder="1"/>
    <xf numFmtId="181" fontId="99" fillId="0" borderId="0" xfId="1" applyFont="1" applyAlignment="1">
      <alignment horizontal="center" vertical="center"/>
    </xf>
    <xf numFmtId="168" fontId="99" fillId="0" borderId="0" xfId="1" applyNumberFormat="1" applyFont="1" applyAlignment="1">
      <alignment horizontal="center" vertical="center"/>
    </xf>
    <xf numFmtId="181" fontId="96" fillId="0" borderId="0" xfId="1" applyFont="1" applyAlignment="1">
      <alignment horizontal="center" vertical="center" wrapText="1"/>
    </xf>
    <xf numFmtId="168" fontId="88" fillId="0" borderId="0" xfId="1" applyNumberFormat="1" applyFont="1" applyAlignment="1">
      <alignment horizontal="center" vertical="center"/>
    </xf>
    <xf numFmtId="181" fontId="97" fillId="0" borderId="0" xfId="1" applyFont="1"/>
    <xf numFmtId="49" fontId="96" fillId="0" borderId="0" xfId="14" quotePrefix="1" applyNumberFormat="1" applyFont="1" applyFill="1" applyBorder="1" applyAlignment="1">
      <alignment horizontal="center" vertical="center"/>
    </xf>
    <xf numFmtId="181" fontId="99" fillId="0" borderId="0" xfId="1" applyFont="1" applyAlignment="1">
      <alignment vertical="center"/>
    </xf>
    <xf numFmtId="165" fontId="99" fillId="0" borderId="0" xfId="1" applyNumberFormat="1" applyFont="1" applyAlignment="1">
      <alignment vertical="center"/>
    </xf>
    <xf numFmtId="165" fontId="99" fillId="0" borderId="0" xfId="1" applyNumberFormat="1" applyFont="1"/>
    <xf numFmtId="179" fontId="97" fillId="0" borderId="0" xfId="1" applyNumberFormat="1" applyFont="1" applyAlignment="1">
      <alignment vertical="center"/>
    </xf>
    <xf numFmtId="181" fontId="101" fillId="0" borderId="0" xfId="0" applyFont="1" applyAlignment="1">
      <alignment horizontal="right" vertical="center" wrapText="1"/>
    </xf>
    <xf numFmtId="181" fontId="93" fillId="0" borderId="0" xfId="1" applyFont="1" applyAlignment="1">
      <alignment vertical="center"/>
    </xf>
    <xf numFmtId="174" fontId="93" fillId="0" borderId="0" xfId="14" applyNumberFormat="1" applyFont="1" applyFill="1" applyBorder="1" applyAlignment="1">
      <alignment horizontal="right" vertical="center"/>
    </xf>
    <xf numFmtId="181" fontId="96" fillId="0" borderId="0" xfId="1" applyFont="1" applyAlignment="1">
      <alignment vertical="center"/>
    </xf>
    <xf numFmtId="174" fontId="96" fillId="0" borderId="0" xfId="14" applyNumberFormat="1" applyFont="1" applyFill="1" applyBorder="1" applyAlignment="1">
      <alignment horizontal="right" vertical="center"/>
    </xf>
    <xf numFmtId="181" fontId="97" fillId="0" borderId="22" xfId="1" applyFont="1" applyBorder="1" applyAlignment="1">
      <alignment vertical="center"/>
    </xf>
    <xf numFmtId="167" fontId="97" fillId="0" borderId="22" xfId="1" applyNumberFormat="1" applyFont="1" applyBorder="1" applyAlignment="1">
      <alignment horizontal="center" vertical="center"/>
    </xf>
    <xf numFmtId="181" fontId="93" fillId="0" borderId="0" xfId="0" applyFont="1"/>
    <xf numFmtId="181" fontId="84" fillId="0" borderId="0" xfId="0" applyFont="1"/>
    <xf numFmtId="174" fontId="96" fillId="0" borderId="0" xfId="14" applyNumberFormat="1" applyFont="1" applyFill="1" applyBorder="1" applyAlignment="1">
      <alignment vertical="center"/>
    </xf>
    <xf numFmtId="174" fontId="93" fillId="0" borderId="0" xfId="14" applyNumberFormat="1" applyFont="1" applyFill="1" applyBorder="1" applyAlignment="1">
      <alignment vertical="center"/>
    </xf>
    <xf numFmtId="181" fontId="102" fillId="0" borderId="0" xfId="1" applyFont="1"/>
    <xf numFmtId="174" fontId="102" fillId="0" borderId="0" xfId="14" applyNumberFormat="1" applyFont="1" applyFill="1" applyBorder="1"/>
    <xf numFmtId="174" fontId="99" fillId="0" borderId="0" xfId="1" applyNumberFormat="1" applyFont="1"/>
    <xf numFmtId="174" fontId="99" fillId="0" borderId="0" xfId="14" applyNumberFormat="1" applyFont="1" applyBorder="1"/>
    <xf numFmtId="165" fontId="99" fillId="4" borderId="0" xfId="1" applyNumberFormat="1" applyFont="1" applyFill="1" applyAlignment="1">
      <alignment vertical="center"/>
    </xf>
    <xf numFmtId="181" fontId="103" fillId="0" borderId="0" xfId="1" applyFont="1"/>
    <xf numFmtId="174" fontId="103" fillId="0" borderId="0" xfId="14" applyNumberFormat="1" applyFont="1" applyFill="1" applyBorder="1"/>
    <xf numFmtId="181" fontId="97" fillId="0" borderId="0" xfId="1" applyFont="1" applyAlignment="1">
      <alignment horizontal="center" vertical="center" wrapText="1"/>
    </xf>
    <xf numFmtId="167" fontId="93" fillId="4" borderId="0" xfId="14" applyNumberFormat="1" applyFont="1" applyFill="1" applyBorder="1" applyAlignment="1">
      <alignment horizontal="center" vertical="center"/>
    </xf>
    <xf numFmtId="167" fontId="99" fillId="0" borderId="0" xfId="1" applyNumberFormat="1" applyFont="1"/>
    <xf numFmtId="179" fontId="93" fillId="4" borderId="0" xfId="1" applyNumberFormat="1" applyFont="1" applyFill="1" applyAlignment="1">
      <alignment vertical="center" wrapText="1"/>
    </xf>
    <xf numFmtId="181" fontId="97" fillId="4" borderId="22" xfId="1" applyFont="1" applyFill="1" applyBorder="1" applyAlignment="1">
      <alignment vertical="center"/>
    </xf>
    <xf numFmtId="167" fontId="97" fillId="4" borderId="22" xfId="1" applyNumberFormat="1" applyFont="1" applyFill="1" applyBorder="1" applyAlignment="1">
      <alignment horizontal="center" vertical="center"/>
    </xf>
    <xf numFmtId="181" fontId="99" fillId="4" borderId="0" xfId="1" applyFont="1" applyFill="1" applyAlignment="1">
      <alignment vertical="center"/>
    </xf>
    <xf numFmtId="165" fontId="99" fillId="4" borderId="0" xfId="1" applyNumberFormat="1" applyFont="1" applyFill="1"/>
    <xf numFmtId="174" fontId="96" fillId="4" borderId="0" xfId="14" applyNumberFormat="1" applyFont="1" applyFill="1" applyBorder="1" applyAlignment="1">
      <alignment horizontal="center" vertical="center" wrapText="1"/>
    </xf>
    <xf numFmtId="181" fontId="97" fillId="0" borderId="0" xfId="1" applyFont="1" applyAlignment="1">
      <alignment vertical="center"/>
    </xf>
    <xf numFmtId="49" fontId="92" fillId="4" borderId="0" xfId="14" quotePrefix="1" applyNumberFormat="1" applyFont="1" applyFill="1" applyBorder="1" applyAlignment="1">
      <alignment horizontal="center" vertical="center"/>
    </xf>
    <xf numFmtId="179" fontId="97" fillId="0" borderId="7" xfId="1" applyNumberFormat="1" applyFont="1" applyBorder="1" applyAlignment="1">
      <alignment vertical="center"/>
    </xf>
    <xf numFmtId="181" fontId="85" fillId="0" borderId="0" xfId="1" applyFont="1"/>
    <xf numFmtId="174" fontId="85" fillId="0" borderId="0" xfId="14" applyNumberFormat="1" applyFont="1" applyFill="1" applyBorder="1"/>
    <xf numFmtId="181" fontId="88" fillId="0" borderId="0" xfId="1" applyFont="1"/>
    <xf numFmtId="174" fontId="88" fillId="0" borderId="0" xfId="14" applyNumberFormat="1" applyFont="1" applyBorder="1"/>
    <xf numFmtId="174" fontId="103" fillId="0" borderId="0" xfId="1" applyNumberFormat="1" applyFont="1"/>
    <xf numFmtId="174" fontId="103" fillId="0" borderId="0" xfId="14" applyNumberFormat="1" applyFont="1" applyBorder="1"/>
    <xf numFmtId="179" fontId="91" fillId="4" borderId="0" xfId="1" applyNumberFormat="1" applyFont="1" applyFill="1" applyAlignment="1">
      <alignment vertical="center"/>
    </xf>
    <xf numFmtId="181" fontId="91" fillId="4" borderId="0" xfId="1" applyFont="1" applyFill="1" applyAlignment="1">
      <alignment horizontal="center" vertical="center" wrapText="1"/>
    </xf>
    <xf numFmtId="181" fontId="95" fillId="4" borderId="0" xfId="1" quotePrefix="1" applyFont="1" applyFill="1" applyAlignment="1">
      <alignment vertical="center"/>
    </xf>
    <xf numFmtId="49" fontId="104" fillId="4" borderId="0" xfId="14" quotePrefix="1" applyNumberFormat="1" applyFont="1" applyFill="1" applyBorder="1" applyAlignment="1">
      <alignment horizontal="center" vertical="center"/>
    </xf>
    <xf numFmtId="174" fontId="92" fillId="4" borderId="0" xfId="14" applyNumberFormat="1" applyFont="1" applyFill="1" applyBorder="1" applyAlignment="1">
      <alignment horizontal="center" vertical="center"/>
    </xf>
    <xf numFmtId="174" fontId="94" fillId="4" borderId="0" xfId="14" applyNumberFormat="1" applyFont="1" applyFill="1" applyBorder="1" applyAlignment="1">
      <alignment horizontal="center" vertical="center"/>
    </xf>
    <xf numFmtId="181" fontId="92" fillId="0" borderId="0" xfId="0" applyFont="1" applyAlignment="1">
      <alignment horizontal="left" vertical="center"/>
    </xf>
    <xf numFmtId="167" fontId="92" fillId="0" borderId="0" xfId="14" applyNumberFormat="1" applyFont="1" applyFill="1" applyBorder="1" applyAlignment="1">
      <alignment horizontal="center" vertical="center"/>
    </xf>
    <xf numFmtId="167" fontId="95" fillId="4" borderId="0" xfId="1" applyNumberFormat="1" applyFont="1" applyFill="1" applyAlignment="1">
      <alignment vertical="center"/>
    </xf>
    <xf numFmtId="179" fontId="97" fillId="0" borderId="0" xfId="1" applyNumberFormat="1" applyFont="1" applyAlignment="1">
      <alignment horizontal="center" vertical="center"/>
    </xf>
    <xf numFmtId="179" fontId="93" fillId="0" borderId="0" xfId="1" quotePrefix="1" applyNumberFormat="1" applyFont="1" applyAlignment="1">
      <alignment vertical="center"/>
    </xf>
    <xf numFmtId="179" fontId="91" fillId="4" borderId="0" xfId="1" applyNumberFormat="1" applyFont="1" applyFill="1" applyAlignment="1">
      <alignment horizontal="justify" vertical="center" wrapText="1"/>
    </xf>
    <xf numFmtId="181" fontId="91" fillId="4" borderId="0" xfId="1" applyFont="1" applyFill="1" applyAlignment="1">
      <alignment vertical="center"/>
    </xf>
    <xf numFmtId="174" fontId="91" fillId="4" borderId="0" xfId="14" applyNumberFormat="1" applyFont="1" applyFill="1" applyBorder="1" applyAlignment="1">
      <alignment horizontal="center" vertical="center"/>
    </xf>
    <xf numFmtId="174" fontId="91" fillId="4" borderId="0" xfId="14" applyNumberFormat="1" applyFont="1" applyFill="1" applyBorder="1" applyAlignment="1">
      <alignment vertical="center"/>
    </xf>
    <xf numFmtId="181" fontId="95" fillId="4" borderId="0" xfId="0" applyFont="1" applyFill="1"/>
    <xf numFmtId="214" fontId="105" fillId="0" borderId="0" xfId="233" applyFont="1"/>
    <xf numFmtId="214" fontId="105" fillId="0" borderId="0" xfId="233" applyFont="1" applyAlignment="1">
      <alignment horizontal="center"/>
    </xf>
    <xf numFmtId="214" fontId="87" fillId="0" borderId="25" xfId="234" applyFont="1" applyBorder="1"/>
    <xf numFmtId="214" fontId="106" fillId="4" borderId="24" xfId="233" applyFont="1" applyFill="1" applyBorder="1" applyAlignment="1">
      <alignment horizontal="center" vertical="center"/>
    </xf>
    <xf numFmtId="214" fontId="106" fillId="4" borderId="24" xfId="233" applyFont="1" applyFill="1" applyBorder="1" applyAlignment="1">
      <alignment horizontal="center" vertical="center" wrapText="1"/>
    </xf>
    <xf numFmtId="214" fontId="107" fillId="4" borderId="0" xfId="233" applyFont="1" applyFill="1" applyAlignment="1">
      <alignment horizontal="center" vertical="center"/>
    </xf>
    <xf numFmtId="214" fontId="106" fillId="4" borderId="0" xfId="233" applyFont="1" applyFill="1" applyAlignment="1">
      <alignment horizontal="left"/>
    </xf>
    <xf numFmtId="167" fontId="85" fillId="4" borderId="0" xfId="233" applyNumberFormat="1" applyFont="1" applyFill="1" applyAlignment="1">
      <alignment horizontal="center"/>
    </xf>
    <xf numFmtId="167" fontId="108" fillId="4" borderId="0" xfId="13" applyNumberFormat="1" applyFont="1" applyFill="1" applyBorder="1" applyAlignment="1">
      <alignment horizontal="center"/>
    </xf>
    <xf numFmtId="215" fontId="84" fillId="0" borderId="0" xfId="13" applyNumberFormat="1" applyFont="1" applyFill="1"/>
    <xf numFmtId="214" fontId="109" fillId="0" borderId="25" xfId="234" applyFont="1" applyBorder="1"/>
    <xf numFmtId="178" fontId="110" fillId="4" borderId="0" xfId="13" applyNumberFormat="1" applyFont="1" applyFill="1" applyBorder="1" applyAlignment="1">
      <alignment horizontal="center"/>
    </xf>
    <xf numFmtId="214" fontId="84" fillId="0" borderId="0" xfId="233" applyFont="1" applyAlignment="1">
      <alignment horizontal="center"/>
    </xf>
    <xf numFmtId="167" fontId="83" fillId="4" borderId="0" xfId="13" applyNumberFormat="1" applyFont="1" applyFill="1" applyBorder="1" applyAlignment="1">
      <alignment horizontal="center"/>
    </xf>
    <xf numFmtId="214" fontId="83" fillId="4" borderId="0" xfId="233" applyFont="1" applyFill="1" applyAlignment="1">
      <alignment wrapText="1"/>
    </xf>
    <xf numFmtId="214" fontId="111" fillId="0" borderId="0" xfId="234" applyFont="1"/>
    <xf numFmtId="214" fontId="112" fillId="4" borderId="24" xfId="233" applyFont="1" applyFill="1" applyBorder="1" applyAlignment="1">
      <alignment horizontal="left" vertical="center" wrapText="1"/>
    </xf>
    <xf numFmtId="214" fontId="113" fillId="0" borderId="0" xfId="234" applyFont="1"/>
    <xf numFmtId="214" fontId="106" fillId="4" borderId="24" xfId="233" applyFont="1" applyFill="1" applyBorder="1" applyAlignment="1">
      <alignment vertical="center"/>
    </xf>
    <xf numFmtId="214" fontId="111" fillId="4" borderId="0" xfId="234" applyFont="1" applyFill="1" applyAlignment="1">
      <alignment vertical="center"/>
    </xf>
    <xf numFmtId="214" fontId="113" fillId="4" borderId="0" xfId="234" applyFont="1" applyFill="1" applyAlignment="1">
      <alignment vertical="center"/>
    </xf>
    <xf numFmtId="214" fontId="106" fillId="4" borderId="0" xfId="233" applyFont="1" applyFill="1"/>
    <xf numFmtId="167" fontId="111" fillId="4" borderId="0" xfId="234" applyNumberFormat="1" applyFont="1" applyFill="1"/>
    <xf numFmtId="214" fontId="113" fillId="4" borderId="0" xfId="234" applyFont="1" applyFill="1"/>
    <xf numFmtId="214" fontId="111" fillId="4" borderId="0" xfId="234" applyFont="1" applyFill="1"/>
    <xf numFmtId="214" fontId="106" fillId="53" borderId="0" xfId="233" applyFont="1" applyFill="1" applyAlignment="1">
      <alignment horizontal="left" vertical="center"/>
    </xf>
    <xf numFmtId="167" fontId="82" fillId="53" borderId="0" xfId="233" applyNumberFormat="1" applyFont="1" applyFill="1" applyAlignment="1">
      <alignment horizontal="center"/>
    </xf>
    <xf numFmtId="167" fontId="111" fillId="0" borderId="0" xfId="234" applyNumberFormat="1" applyFont="1"/>
    <xf numFmtId="214" fontId="106" fillId="4" borderId="0" xfId="233" applyFont="1" applyFill="1" applyAlignment="1">
      <alignment wrapText="1"/>
    </xf>
    <xf numFmtId="167" fontId="85" fillId="4" borderId="0" xfId="233" applyNumberFormat="1" applyFont="1" applyFill="1" applyAlignment="1">
      <alignment horizontal="center" vertical="center"/>
    </xf>
    <xf numFmtId="214" fontId="113" fillId="0" borderId="0" xfId="234" applyFont="1" applyAlignment="1">
      <alignment vertical="center"/>
    </xf>
    <xf numFmtId="214" fontId="111" fillId="0" borderId="0" xfId="234" applyFont="1" applyAlignment="1">
      <alignment vertical="center"/>
    </xf>
    <xf numFmtId="214" fontId="84" fillId="0" borderId="0" xfId="234" applyFont="1"/>
    <xf numFmtId="173" fontId="84" fillId="0" borderId="0" xfId="234" applyNumberFormat="1" applyFont="1"/>
    <xf numFmtId="214" fontId="105" fillId="0" borderId="0" xfId="234" applyFont="1"/>
    <xf numFmtId="214" fontId="83" fillId="4" borderId="25" xfId="233" applyFont="1" applyFill="1" applyBorder="1"/>
    <xf numFmtId="168" fontId="83" fillId="4" borderId="0" xfId="233" applyNumberFormat="1" applyFont="1" applyFill="1"/>
    <xf numFmtId="214" fontId="83" fillId="0" borderId="24" xfId="233" applyFont="1" applyBorder="1"/>
    <xf numFmtId="167" fontId="85" fillId="53" borderId="0" xfId="233" applyNumberFormat="1" applyFont="1" applyFill="1" applyAlignment="1">
      <alignment horizontal="center"/>
    </xf>
    <xf numFmtId="214" fontId="109" fillId="0" borderId="0" xfId="233" applyFont="1"/>
    <xf numFmtId="167" fontId="87" fillId="0" borderId="0" xfId="233" applyNumberFormat="1" applyFont="1"/>
    <xf numFmtId="167" fontId="83" fillId="0" borderId="0" xfId="233" applyNumberFormat="1" applyFont="1"/>
    <xf numFmtId="167" fontId="84" fillId="4" borderId="0" xfId="233" applyNumberFormat="1" applyFont="1" applyFill="1"/>
    <xf numFmtId="214" fontId="106" fillId="4" borderId="0" xfId="233" applyFont="1" applyFill="1" applyAlignment="1">
      <alignment vertical="center"/>
    </xf>
    <xf numFmtId="214" fontId="106" fillId="4" borderId="0" xfId="233" applyFont="1" applyFill="1" applyAlignment="1">
      <alignment horizontal="center" vertical="center" wrapText="1"/>
    </xf>
    <xf numFmtId="214" fontId="106" fillId="4" borderId="0" xfId="233" applyFont="1" applyFill="1" applyAlignment="1">
      <alignment horizontal="left" vertical="center"/>
    </xf>
    <xf numFmtId="168" fontId="83" fillId="4" borderId="0" xfId="233" applyNumberFormat="1" applyFont="1" applyFill="1" applyAlignment="1">
      <alignment horizontal="center"/>
    </xf>
    <xf numFmtId="214" fontId="83" fillId="4" borderId="0" xfId="233" applyFont="1" applyFill="1" applyAlignment="1">
      <alignment horizontal="left" vertical="center" wrapText="1"/>
    </xf>
    <xf numFmtId="214" fontId="83" fillId="4" borderId="0" xfId="233" applyFont="1" applyFill="1" applyAlignment="1">
      <alignment horizontal="left" vertical="center"/>
    </xf>
    <xf numFmtId="214" fontId="115" fillId="4" borderId="0" xfId="233" applyFont="1" applyFill="1" applyAlignment="1">
      <alignment horizontal="left" vertical="center"/>
    </xf>
    <xf numFmtId="214" fontId="83" fillId="4" borderId="0" xfId="233" applyFont="1" applyFill="1" applyAlignment="1">
      <alignment horizontal="left"/>
    </xf>
    <xf numFmtId="214" fontId="116" fillId="0" borderId="0" xfId="233" applyFont="1"/>
    <xf numFmtId="215" fontId="83" fillId="0" borderId="0" xfId="13" applyNumberFormat="1" applyFont="1"/>
    <xf numFmtId="214" fontId="108" fillId="0" borderId="0" xfId="233" applyFont="1"/>
    <xf numFmtId="213" fontId="85" fillId="4" borderId="7" xfId="232" applyNumberFormat="1" applyFont="1" applyFill="1" applyBorder="1" applyAlignment="1">
      <alignment horizontal="right"/>
    </xf>
    <xf numFmtId="167" fontId="85" fillId="51" borderId="0" xfId="0" applyNumberFormat="1" applyFont="1" applyFill="1" applyAlignment="1">
      <alignment horizontal="right"/>
    </xf>
    <xf numFmtId="167" fontId="85" fillId="0" borderId="0" xfId="0" applyNumberFormat="1" applyFont="1" applyAlignment="1">
      <alignment horizontal="right"/>
    </xf>
    <xf numFmtId="181" fontId="98" fillId="0" borderId="0" xfId="1" applyFont="1" applyAlignment="1">
      <alignment horizontal="left" vertical="center"/>
    </xf>
    <xf numFmtId="214" fontId="103" fillId="4" borderId="0" xfId="233" applyFont="1" applyFill="1"/>
    <xf numFmtId="168" fontId="83" fillId="0" borderId="0" xfId="233" applyNumberFormat="1" applyFont="1" applyAlignment="1">
      <alignment horizontal="center"/>
    </xf>
    <xf numFmtId="181" fontId="103" fillId="4" borderId="0" xfId="1" applyFont="1" applyFill="1" applyAlignment="1">
      <alignment vertical="center"/>
    </xf>
    <xf numFmtId="179" fontId="103" fillId="4" borderId="0" xfId="1" applyNumberFormat="1" applyFont="1" applyFill="1" applyAlignment="1">
      <alignment vertical="center"/>
    </xf>
    <xf numFmtId="181" fontId="80" fillId="52" borderId="0" xfId="0" applyFont="1" applyFill="1" applyAlignment="1">
      <alignment horizontal="left" vertical="center"/>
    </xf>
    <xf numFmtId="167" fontId="119" fillId="52" borderId="0" xfId="0" applyNumberFormat="1" applyFont="1" applyFill="1" applyAlignment="1">
      <alignment horizontal="center"/>
    </xf>
    <xf numFmtId="181" fontId="120" fillId="4" borderId="24" xfId="0" applyFont="1" applyFill="1" applyBorder="1" applyAlignment="1">
      <alignment horizontal="left" vertical="center" wrapText="1"/>
    </xf>
    <xf numFmtId="181" fontId="120" fillId="4" borderId="24" xfId="0" applyFont="1" applyFill="1" applyBorder="1" applyAlignment="1">
      <alignment horizontal="center" vertical="center" wrapText="1"/>
    </xf>
    <xf numFmtId="181" fontId="121" fillId="4" borderId="24" xfId="0" applyFont="1" applyFill="1" applyBorder="1" applyAlignment="1">
      <alignment horizontal="center" vertical="center"/>
    </xf>
    <xf numFmtId="181" fontId="120" fillId="4" borderId="0" xfId="0" applyFont="1" applyFill="1" applyAlignment="1">
      <alignment horizontal="left"/>
    </xf>
    <xf numFmtId="167" fontId="122" fillId="0" borderId="0" xfId="0" applyNumberFormat="1" applyFont="1" applyAlignment="1">
      <alignment horizontal="center"/>
    </xf>
    <xf numFmtId="167" fontId="122" fillId="4" borderId="0" xfId="13" applyNumberFormat="1" applyFont="1" applyFill="1" applyBorder="1" applyAlignment="1">
      <alignment horizontal="left"/>
    </xf>
    <xf numFmtId="214" fontId="88" fillId="0" borderId="2" xfId="233" applyFont="1" applyBorder="1" applyAlignment="1">
      <alignment horizontal="left" vertical="center" wrapText="1"/>
    </xf>
    <xf numFmtId="214" fontId="88" fillId="4" borderId="0" xfId="233" applyFont="1" applyFill="1" applyAlignment="1">
      <alignment horizontal="left" vertical="center" wrapText="1"/>
    </xf>
    <xf numFmtId="181" fontId="118" fillId="0" borderId="0" xfId="0" applyFont="1" applyAlignment="1">
      <alignment horizontal="left" vertical="center" wrapText="1"/>
    </xf>
    <xf numFmtId="214" fontId="114" fillId="4" borderId="0" xfId="233" applyFont="1" applyFill="1" applyAlignment="1">
      <alignment horizontal="left" vertical="center" wrapText="1"/>
    </xf>
    <xf numFmtId="181" fontId="91" fillId="4" borderId="0" xfId="1" applyFont="1" applyFill="1" applyAlignment="1">
      <alignment horizontal="justify" vertical="center" wrapText="1"/>
    </xf>
    <xf numFmtId="181" fontId="117" fillId="0" borderId="0" xfId="1" applyFont="1" applyAlignment="1">
      <alignment horizontal="left" vertical="top" wrapText="1"/>
    </xf>
    <xf numFmtId="181" fontId="117" fillId="0" borderId="0" xfId="223" applyFont="1" applyAlignment="1">
      <alignment horizontal="left" vertical="center" wrapText="1"/>
    </xf>
    <xf numFmtId="181" fontId="97" fillId="4" borderId="21" xfId="1" applyFont="1" applyFill="1" applyBorder="1" applyAlignment="1">
      <alignment horizontal="center" vertical="center" wrapText="1"/>
    </xf>
    <xf numFmtId="181" fontId="93" fillId="4" borderId="0" xfId="1" applyFont="1" applyFill="1" applyAlignment="1">
      <alignment horizontal="center" vertical="center" wrapText="1"/>
    </xf>
    <xf numFmtId="181" fontId="88" fillId="0" borderId="0" xfId="1" applyFont="1" applyAlignment="1">
      <alignment horizontal="left" vertical="center" wrapText="1"/>
    </xf>
    <xf numFmtId="181" fontId="93" fillId="4" borderId="22" xfId="1" applyFont="1" applyFill="1" applyBorder="1" applyAlignment="1">
      <alignment horizontal="center" vertical="center" wrapText="1"/>
    </xf>
    <xf numFmtId="181" fontId="90" fillId="0" borderId="0" xfId="1" applyFont="1" applyAlignment="1">
      <alignment horizontal="left" vertical="top" wrapText="1"/>
    </xf>
    <xf numFmtId="181" fontId="98" fillId="4" borderId="0" xfId="1" applyFont="1" applyFill="1" applyAlignment="1">
      <alignment horizontal="left" vertical="center" wrapText="1"/>
    </xf>
    <xf numFmtId="181" fontId="97" fillId="4" borderId="2" xfId="1" applyFont="1" applyFill="1" applyBorder="1" applyAlignment="1">
      <alignment horizontal="center" vertical="center" wrapText="1"/>
    </xf>
    <xf numFmtId="181" fontId="93" fillId="4" borderId="7" xfId="1" applyFont="1" applyFill="1" applyBorder="1" applyAlignment="1">
      <alignment horizontal="center" vertical="center" wrapText="1"/>
    </xf>
    <xf numFmtId="181" fontId="76" fillId="0" borderId="0" xfId="1" applyFont="1" applyAlignment="1">
      <alignment horizontal="left" vertical="top" wrapText="1"/>
    </xf>
    <xf numFmtId="181" fontId="75" fillId="4" borderId="21" xfId="1" applyFont="1" applyFill="1" applyBorder="1" applyAlignment="1">
      <alignment horizontal="center" vertical="center" wrapText="1"/>
    </xf>
    <xf numFmtId="181" fontId="74" fillId="4" borderId="0" xfId="1" applyFont="1" applyFill="1" applyAlignment="1">
      <alignment horizontal="center" vertical="center" wrapText="1"/>
    </xf>
    <xf numFmtId="181" fontId="74" fillId="4" borderId="7" xfId="1" applyFont="1" applyFill="1" applyBorder="1" applyAlignment="1">
      <alignment horizontal="center" vertical="center" wrapText="1"/>
    </xf>
    <xf numFmtId="181" fontId="76" fillId="0" borderId="0" xfId="1" applyFont="1" applyAlignment="1">
      <alignment horizontal="left" vertical="center" wrapText="1"/>
    </xf>
    <xf numFmtId="181" fontId="72" fillId="0" borderId="0" xfId="2" applyFont="1" applyAlignment="1">
      <alignment horizontal="left" vertical="center" wrapText="1"/>
    </xf>
    <xf numFmtId="181" fontId="74" fillId="0" borderId="0" xfId="1" applyFont="1" applyAlignment="1">
      <alignment horizontal="left" vertical="top" wrapText="1"/>
    </xf>
    <xf numFmtId="181" fontId="74" fillId="4" borderId="23" xfId="1" applyFont="1" applyFill="1" applyBorder="1" applyAlignment="1">
      <alignment horizontal="center" vertical="center" wrapText="1"/>
    </xf>
    <xf numFmtId="181" fontId="76" fillId="4" borderId="0" xfId="1" applyFont="1" applyFill="1" applyAlignment="1">
      <alignment horizontal="left" vertical="center" wrapText="1"/>
    </xf>
    <xf numFmtId="181" fontId="65" fillId="0" borderId="0" xfId="1" applyFont="1" applyAlignment="1">
      <alignment horizontal="center" vertical="center" wrapText="1"/>
    </xf>
    <xf numFmtId="181" fontId="76" fillId="4" borderId="0" xfId="1" applyFont="1" applyFill="1" applyAlignment="1">
      <alignment horizontal="left" vertical="top" wrapText="1"/>
    </xf>
    <xf numFmtId="181" fontId="91" fillId="0" borderId="0" xfId="1" applyFont="1" applyAlignment="1">
      <alignment horizontal="left" vertical="center" wrapText="1"/>
    </xf>
    <xf numFmtId="167" fontId="97" fillId="4" borderId="21" xfId="1" applyNumberFormat="1" applyFont="1" applyFill="1" applyBorder="1" applyAlignment="1">
      <alignment horizontal="center" vertical="center" wrapText="1"/>
    </xf>
    <xf numFmtId="167" fontId="93" fillId="4" borderId="0" xfId="1" applyNumberFormat="1" applyFont="1" applyFill="1" applyAlignment="1">
      <alignment horizontal="center" vertical="center" wrapText="1"/>
    </xf>
    <xf numFmtId="167" fontId="93" fillId="4" borderId="22" xfId="1" applyNumberFormat="1" applyFont="1" applyFill="1" applyBorder="1" applyAlignment="1">
      <alignment horizontal="center" vertical="center" wrapText="1"/>
    </xf>
    <xf numFmtId="181" fontId="92" fillId="4" borderId="21" xfId="1" applyFont="1" applyFill="1" applyBorder="1" applyAlignment="1">
      <alignment horizontal="center" vertical="center" wrapText="1"/>
    </xf>
    <xf numFmtId="214" fontId="88" fillId="0" borderId="0" xfId="233" applyFont="1" applyAlignment="1">
      <alignment horizontal="left" vertical="center" wrapText="1"/>
    </xf>
    <xf numFmtId="181" fontId="93" fillId="0" borderId="0" xfId="1" applyFont="1" applyAlignment="1">
      <alignment horizontal="center" vertical="center" wrapText="1"/>
    </xf>
    <xf numFmtId="181" fontId="7" fillId="0" borderId="0" xfId="1" applyFont="1" applyAlignment="1">
      <alignment horizontal="justify" vertical="top" wrapText="1"/>
    </xf>
    <xf numFmtId="181" fontId="2" fillId="0" borderId="0" xfId="1" applyFont="1" applyAlignment="1">
      <alignment horizontal="justify" vertical="top" wrapText="1"/>
    </xf>
    <xf numFmtId="181" fontId="4" fillId="0" borderId="0" xfId="1" applyFont="1" applyAlignment="1">
      <alignment horizontal="center" vertical="center" wrapText="1"/>
    </xf>
    <xf numFmtId="181" fontId="5" fillId="0" borderId="0" xfId="1" applyFont="1" applyAlignment="1">
      <alignment horizontal="center" vertical="center" wrapText="1"/>
    </xf>
    <xf numFmtId="181" fontId="4" fillId="0" borderId="2" xfId="1" applyFont="1" applyBorder="1" applyAlignment="1">
      <alignment horizontal="center" vertical="center" wrapText="1"/>
    </xf>
  </cellXfs>
  <cellStyles count="235">
    <cellStyle name="_Row1" xfId="19" xr:uid="{00000000-0005-0000-0000-000000000000}"/>
    <cellStyle name="=C:\WINDOWS\SYSTEM32\COMMAND.COM" xfId="20" xr:uid="{00000000-0005-0000-0000-000001000000}"/>
    <cellStyle name="•W_laroux" xfId="21" xr:uid="{00000000-0005-0000-0000-000002000000}"/>
    <cellStyle name="AA FRAME" xfId="22" xr:uid="{00000000-0005-0000-0000-000003000000}"/>
    <cellStyle name="AA HEADING" xfId="23" xr:uid="{00000000-0005-0000-0000-000004000000}"/>
    <cellStyle name="AA INITIALS" xfId="24" xr:uid="{00000000-0005-0000-0000-000005000000}"/>
    <cellStyle name="AA INPUT" xfId="25" xr:uid="{00000000-0005-0000-0000-000006000000}"/>
    <cellStyle name="AA LOCK" xfId="26" xr:uid="{00000000-0005-0000-0000-000007000000}"/>
    <cellStyle name="AA MGR NAME" xfId="27" xr:uid="{00000000-0005-0000-0000-000008000000}"/>
    <cellStyle name="AA NORMAL" xfId="28" xr:uid="{00000000-0005-0000-0000-000009000000}"/>
    <cellStyle name="AA NUMBER" xfId="29" xr:uid="{00000000-0005-0000-0000-00000A000000}"/>
    <cellStyle name="AA NUMBER2" xfId="30" xr:uid="{00000000-0005-0000-0000-00000B000000}"/>
    <cellStyle name="AA QUESTION" xfId="31" xr:uid="{00000000-0005-0000-0000-00000C000000}"/>
    <cellStyle name="AA SHADE" xfId="32" xr:uid="{00000000-0005-0000-0000-00000D000000}"/>
    <cellStyle name="Äåíåæíûé [0]_PERSONAL" xfId="33" xr:uid="{00000000-0005-0000-0000-00000E000000}"/>
    <cellStyle name="Äåíåæíûé_PERSONAL" xfId="34" xr:uid="{00000000-0005-0000-0000-00000F000000}"/>
    <cellStyle name="Accent1 - 20%" xfId="35" xr:uid="{00000000-0005-0000-0000-000010000000}"/>
    <cellStyle name="Accent1 - 40%" xfId="36" xr:uid="{00000000-0005-0000-0000-000011000000}"/>
    <cellStyle name="Accent1 - 60%" xfId="37" xr:uid="{00000000-0005-0000-0000-000012000000}"/>
    <cellStyle name="Accent2 - 20%" xfId="38" xr:uid="{00000000-0005-0000-0000-000013000000}"/>
    <cellStyle name="Accent2 - 40%" xfId="39" xr:uid="{00000000-0005-0000-0000-000014000000}"/>
    <cellStyle name="Accent2 - 60%" xfId="40" xr:uid="{00000000-0005-0000-0000-000015000000}"/>
    <cellStyle name="Accent3 - 20%" xfId="41" xr:uid="{00000000-0005-0000-0000-000016000000}"/>
    <cellStyle name="Accent3 - 40%" xfId="42" xr:uid="{00000000-0005-0000-0000-000017000000}"/>
    <cellStyle name="Accent3 - 60%" xfId="43" xr:uid="{00000000-0005-0000-0000-000018000000}"/>
    <cellStyle name="Accent4 - 20%" xfId="44" xr:uid="{00000000-0005-0000-0000-000019000000}"/>
    <cellStyle name="Accent4 - 40%" xfId="45" xr:uid="{00000000-0005-0000-0000-00001A000000}"/>
    <cellStyle name="Accent4 - 60%" xfId="46" xr:uid="{00000000-0005-0000-0000-00001B000000}"/>
    <cellStyle name="Accent5 - 20%" xfId="47" xr:uid="{00000000-0005-0000-0000-00001C000000}"/>
    <cellStyle name="Accent5 - 40%" xfId="48" xr:uid="{00000000-0005-0000-0000-00001D000000}"/>
    <cellStyle name="Accent5 - 60%" xfId="49" xr:uid="{00000000-0005-0000-0000-00001E000000}"/>
    <cellStyle name="Accent6 - 20%" xfId="50" xr:uid="{00000000-0005-0000-0000-00001F000000}"/>
    <cellStyle name="Accent6 - 40%" xfId="51" xr:uid="{00000000-0005-0000-0000-000020000000}"/>
    <cellStyle name="Accent6 - 60%" xfId="52" xr:uid="{00000000-0005-0000-0000-000021000000}"/>
    <cellStyle name="ACIKLAMA" xfId="53" xr:uid="{00000000-0005-0000-0000-000022000000}"/>
    <cellStyle name="AFE" xfId="54" xr:uid="{00000000-0005-0000-0000-000023000000}"/>
    <cellStyle name="alt hizalı" xfId="55" xr:uid="{00000000-0005-0000-0000-000024000000}"/>
    <cellStyle name="Arial [WT]" xfId="56" xr:uid="{00000000-0005-0000-0000-000025000000}"/>
    <cellStyle name="BASLIK" xfId="57" xr:uid="{00000000-0005-0000-0000-000026000000}"/>
    <cellStyle name="BASLIKl" xfId="58" xr:uid="{00000000-0005-0000-0000-000027000000}"/>
    <cellStyle name="Binlik Ayracı_TAHVIL2002" xfId="59" xr:uid="{00000000-0005-0000-0000-000028000000}"/>
    <cellStyle name="BODY" xfId="60" xr:uid="{00000000-0005-0000-0000-000029000000}"/>
    <cellStyle name="Border" xfId="3" xr:uid="{00000000-0005-0000-0000-00002A000000}"/>
    <cellStyle name="Calc Currency (0)" xfId="61" xr:uid="{00000000-0005-0000-0000-00002B000000}"/>
    <cellStyle name="Calc Currency (2)" xfId="62" xr:uid="{00000000-0005-0000-0000-00002C000000}"/>
    <cellStyle name="Calc Percent (0)" xfId="63" xr:uid="{00000000-0005-0000-0000-00002D000000}"/>
    <cellStyle name="Calc Percent (1)" xfId="64" xr:uid="{00000000-0005-0000-0000-00002E000000}"/>
    <cellStyle name="Calc Percent (2)" xfId="65" xr:uid="{00000000-0005-0000-0000-00002F000000}"/>
    <cellStyle name="Calc Units (0)" xfId="66" xr:uid="{00000000-0005-0000-0000-000030000000}"/>
    <cellStyle name="Calc Units (1)" xfId="67" xr:uid="{00000000-0005-0000-0000-000031000000}"/>
    <cellStyle name="Calc Units (2)" xfId="68" xr:uid="{00000000-0005-0000-0000-000032000000}"/>
    <cellStyle name="Column_Title" xfId="4" xr:uid="{00000000-0005-0000-0000-000033000000}"/>
    <cellStyle name="Comma" xfId="13" builtinId="3"/>
    <cellStyle name="Comma  - Style1" xfId="69" xr:uid="{00000000-0005-0000-0000-000035000000}"/>
    <cellStyle name="Comma  - Style2" xfId="70" xr:uid="{00000000-0005-0000-0000-000036000000}"/>
    <cellStyle name="Comma  - Style3" xfId="71" xr:uid="{00000000-0005-0000-0000-000037000000}"/>
    <cellStyle name="Comma  - Style4" xfId="72" xr:uid="{00000000-0005-0000-0000-000038000000}"/>
    <cellStyle name="Comma  - Style5" xfId="73" xr:uid="{00000000-0005-0000-0000-000039000000}"/>
    <cellStyle name="Comma  - Style6" xfId="74" xr:uid="{00000000-0005-0000-0000-00003A000000}"/>
    <cellStyle name="Comma  - Style7" xfId="75" xr:uid="{00000000-0005-0000-0000-00003B000000}"/>
    <cellStyle name="Comma  - Style8" xfId="76" xr:uid="{00000000-0005-0000-0000-00003C000000}"/>
    <cellStyle name="Comma [00]" xfId="77" xr:uid="{00000000-0005-0000-0000-00003D000000}"/>
    <cellStyle name="Comma 2" xfId="5" xr:uid="{00000000-0005-0000-0000-00003E000000}"/>
    <cellStyle name="Comma 3" xfId="6" xr:uid="{00000000-0005-0000-0000-00003F000000}"/>
    <cellStyle name="Comma 4" xfId="14" xr:uid="{00000000-0005-0000-0000-000040000000}"/>
    <cellStyle name="Comma 4 2" xfId="226" xr:uid="{00000000-0005-0000-0000-000041000000}"/>
    <cellStyle name="Comma 58" xfId="221" xr:uid="{00000000-0005-0000-0000-000042000000}"/>
    <cellStyle name="Comma0 - Biçem2" xfId="78" xr:uid="{00000000-0005-0000-0000-000043000000}"/>
    <cellStyle name="Currency [00]" xfId="79" xr:uid="{00000000-0005-0000-0000-000044000000}"/>
    <cellStyle name="Date Short" xfId="80" xr:uid="{00000000-0005-0000-0000-000045000000}"/>
    <cellStyle name="Dezimal [0]_Data_input_2-0" xfId="81" xr:uid="{00000000-0005-0000-0000-000046000000}"/>
    <cellStyle name="Dezimal_Data_input_2-0" xfId="82" xr:uid="{00000000-0005-0000-0000-000047000000}"/>
    <cellStyle name="Emphasis 1" xfId="83" xr:uid="{00000000-0005-0000-0000-000048000000}"/>
    <cellStyle name="Emphasis 2" xfId="84" xr:uid="{00000000-0005-0000-0000-000049000000}"/>
    <cellStyle name="Emphasis 3" xfId="85" xr:uid="{00000000-0005-0000-0000-00004A000000}"/>
    <cellStyle name="Enter Currency (0)" xfId="86" xr:uid="{00000000-0005-0000-0000-00004B000000}"/>
    <cellStyle name="Enter Currency (2)" xfId="87" xr:uid="{00000000-0005-0000-0000-00004C000000}"/>
    <cellStyle name="Enter Units (0)" xfId="88" xr:uid="{00000000-0005-0000-0000-00004D000000}"/>
    <cellStyle name="Enter Units (1)" xfId="89" xr:uid="{00000000-0005-0000-0000-00004E000000}"/>
    <cellStyle name="Enter Units (2)" xfId="90" xr:uid="{00000000-0005-0000-0000-00004F000000}"/>
    <cellStyle name="Euro" xfId="91" xr:uid="{00000000-0005-0000-0000-000050000000}"/>
    <cellStyle name="Ezres [0]_1nért1" xfId="92" xr:uid="{00000000-0005-0000-0000-000051000000}"/>
    <cellStyle name="Ezres_1nért1" xfId="93" xr:uid="{00000000-0005-0000-0000-000052000000}"/>
    <cellStyle name="FIYAT" xfId="94" xr:uid="{00000000-0005-0000-0000-000053000000}"/>
    <cellStyle name="Grey" xfId="7" xr:uid="{00000000-0005-0000-0000-000054000000}"/>
    <cellStyle name="GRUP" xfId="95" xr:uid="{00000000-0005-0000-0000-000055000000}"/>
    <cellStyle name="HEADER" xfId="96" xr:uid="{00000000-0005-0000-0000-000056000000}"/>
    <cellStyle name="Header1" xfId="97" xr:uid="{00000000-0005-0000-0000-000057000000}"/>
    <cellStyle name="Header2" xfId="98" xr:uid="{00000000-0005-0000-0000-000058000000}"/>
    <cellStyle name="Input [yellow]" xfId="8" xr:uid="{00000000-0005-0000-0000-000059000000}"/>
    <cellStyle name="Inputfigsc" xfId="99" xr:uid="{00000000-0005-0000-0000-00005A000000}"/>
    <cellStyle name="Inputfigsc 2" xfId="229" xr:uid="{00000000-0005-0000-0000-00005B000000}"/>
    <cellStyle name="Inputnumbaccid" xfId="100" xr:uid="{00000000-0005-0000-0000-00005C000000}"/>
    <cellStyle name="Inpyear" xfId="101" xr:uid="{00000000-0005-0000-0000-00005D000000}"/>
    <cellStyle name="Îáû÷íûé_PERSONAL" xfId="102" xr:uid="{00000000-0005-0000-0000-00005E000000}"/>
    <cellStyle name="İzlenen Köprü" xfId="103" xr:uid="{00000000-0005-0000-0000-00005F000000}"/>
    <cellStyle name="Komma [0]_Arcen" xfId="104" xr:uid="{00000000-0005-0000-0000-000060000000}"/>
    <cellStyle name="Komma_Arcen" xfId="105" xr:uid="{00000000-0005-0000-0000-000061000000}"/>
    <cellStyle name="Köprü" xfId="106" xr:uid="{00000000-0005-0000-0000-000062000000}"/>
    <cellStyle name="Lien hypertexte" xfId="107" xr:uid="{00000000-0005-0000-0000-000063000000}"/>
    <cellStyle name="Link Currency (0)" xfId="108" xr:uid="{00000000-0005-0000-0000-000064000000}"/>
    <cellStyle name="Link Currency (2)" xfId="109" xr:uid="{00000000-0005-0000-0000-000065000000}"/>
    <cellStyle name="Link Units (0)" xfId="110" xr:uid="{00000000-0005-0000-0000-000066000000}"/>
    <cellStyle name="Link Units (1)" xfId="111" xr:uid="{00000000-0005-0000-0000-000067000000}"/>
    <cellStyle name="Link Units (2)" xfId="112" xr:uid="{00000000-0005-0000-0000-000068000000}"/>
    <cellStyle name="MAINHEADER" xfId="113" xr:uid="{00000000-0005-0000-0000-000069000000}"/>
    <cellStyle name="mali1" xfId="114" xr:uid="{00000000-0005-0000-0000-00006A000000}"/>
    <cellStyle name="MARKA" xfId="115" xr:uid="{00000000-0005-0000-0000-00006B000000}"/>
    <cellStyle name="měny_Budget Book" xfId="116" xr:uid="{00000000-0005-0000-0000-00006C000000}"/>
    <cellStyle name="MODEL" xfId="117" xr:uid="{00000000-0005-0000-0000-00006D000000}"/>
    <cellStyle name="Nameenter" xfId="118" xr:uid="{00000000-0005-0000-0000-00006E000000}"/>
    <cellStyle name="Normal" xfId="0" builtinId="0"/>
    <cellStyle name="Normal - Style1" xfId="9" xr:uid="{00000000-0005-0000-0000-000070000000}"/>
    <cellStyle name="Normal 2" xfId="10" xr:uid="{00000000-0005-0000-0000-000071000000}"/>
    <cellStyle name="Normal 2 2" xfId="17" xr:uid="{00000000-0005-0000-0000-000072000000}"/>
    <cellStyle name="Normal 2 3" xfId="225" xr:uid="{00000000-0005-0000-0000-000073000000}"/>
    <cellStyle name="Normal 3" xfId="2" xr:uid="{00000000-0005-0000-0000-000074000000}"/>
    <cellStyle name="Normal 3 2" xfId="119" xr:uid="{00000000-0005-0000-0000-000075000000}"/>
    <cellStyle name="Normal 3 3" xfId="224" xr:uid="{00000000-0005-0000-0000-000076000000}"/>
    <cellStyle name="Normal 4" xfId="15" xr:uid="{00000000-0005-0000-0000-000077000000}"/>
    <cellStyle name="Normal 4 2" xfId="227" xr:uid="{00000000-0005-0000-0000-000078000000}"/>
    <cellStyle name="Normal 5" xfId="16" xr:uid="{00000000-0005-0000-0000-000079000000}"/>
    <cellStyle name="Normal 5 2" xfId="228" xr:uid="{00000000-0005-0000-0000-00007A000000}"/>
    <cellStyle name="Normal 6" xfId="120" xr:uid="{00000000-0005-0000-0000-00007B000000}"/>
    <cellStyle name="Normal 6 2" xfId="230" xr:uid="{00000000-0005-0000-0000-00007C000000}"/>
    <cellStyle name="Normal 7" xfId="121" xr:uid="{00000000-0005-0000-0000-00007D000000}"/>
    <cellStyle name="Normal 7 2" xfId="231" xr:uid="{00000000-0005-0000-0000-00007E000000}"/>
    <cellStyle name="Normal 8" xfId="222" xr:uid="{00000000-0005-0000-0000-00007F000000}"/>
    <cellStyle name="Normal 8 2" xfId="234" xr:uid="{6D5A66D3-E46B-4A5A-8607-35643ABDB547}"/>
    <cellStyle name="Normal 9" xfId="233" xr:uid="{49B31C95-786C-44C2-B147-FB76E6D80E13}"/>
    <cellStyle name="Normál_1." xfId="122" xr:uid="{00000000-0005-0000-0000-000080000000}"/>
    <cellStyle name="Normal_EBG FY2005 financials IFRS turkce_SPK formatı" xfId="1" xr:uid="{00000000-0005-0000-0000-000081000000}"/>
    <cellStyle name="Normal_EBG FY2005 financials IFRS turkce_SPK formatı 2" xfId="223" xr:uid="{00000000-0005-0000-0000-000082000000}"/>
    <cellStyle name="Normale_PRICES" xfId="123" xr:uid="{00000000-0005-0000-0000-000083000000}"/>
    <cellStyle name="normální_2.4.2.1" xfId="124" xr:uid="{00000000-0005-0000-0000-000084000000}"/>
    <cellStyle name="Œ…‹æØ‚è [0.00]_laroux" xfId="125" xr:uid="{00000000-0005-0000-0000-000085000000}"/>
    <cellStyle name="Œ…‹æØ‚è_laroux" xfId="126" xr:uid="{00000000-0005-0000-0000-000086000000}"/>
    <cellStyle name="Ôèíàíñîâûé [0]_PERSONAL" xfId="127" xr:uid="{00000000-0005-0000-0000-000087000000}"/>
    <cellStyle name="Ôèíàíñîâûé_PERSONAL" xfId="128" xr:uid="{00000000-0005-0000-0000-000088000000}"/>
    <cellStyle name="ParaBirimi [0]_000629" xfId="129" xr:uid="{00000000-0005-0000-0000-000089000000}"/>
    <cellStyle name="ParaBirimi_000629" xfId="130" xr:uid="{00000000-0005-0000-0000-00008A000000}"/>
    <cellStyle name="Pénznem [0]_1nért1" xfId="131" xr:uid="{00000000-0005-0000-0000-00008B000000}"/>
    <cellStyle name="Pénznem_1nért1" xfId="132" xr:uid="{00000000-0005-0000-0000-00008C000000}"/>
    <cellStyle name="Percen - Biçem1" xfId="133" xr:uid="{00000000-0005-0000-0000-00008D000000}"/>
    <cellStyle name="Percent" xfId="232" builtinId="5"/>
    <cellStyle name="Percent [0]" xfId="134" xr:uid="{00000000-0005-0000-0000-00008F000000}"/>
    <cellStyle name="Percent [00]" xfId="135" xr:uid="{00000000-0005-0000-0000-000090000000}"/>
    <cellStyle name="Percent [2]" xfId="11" xr:uid="{00000000-0005-0000-0000-000091000000}"/>
    <cellStyle name="Percent 10" xfId="136" xr:uid="{00000000-0005-0000-0000-000092000000}"/>
    <cellStyle name="Percent 2" xfId="12" xr:uid="{00000000-0005-0000-0000-000093000000}"/>
    <cellStyle name="Percent 2 2" xfId="18" xr:uid="{00000000-0005-0000-0000-000094000000}"/>
    <cellStyle name="Percent 3" xfId="137" xr:uid="{00000000-0005-0000-0000-000095000000}"/>
    <cellStyle name="Percent 4" xfId="138" xr:uid="{00000000-0005-0000-0000-000096000000}"/>
    <cellStyle name="PrePop Currency (0)" xfId="139" xr:uid="{00000000-0005-0000-0000-000097000000}"/>
    <cellStyle name="PrePop Currency (2)" xfId="140" xr:uid="{00000000-0005-0000-0000-000098000000}"/>
    <cellStyle name="PrePop Units (0)" xfId="141" xr:uid="{00000000-0005-0000-0000-000099000000}"/>
    <cellStyle name="PrePop Units (1)" xfId="142" xr:uid="{00000000-0005-0000-0000-00009A000000}"/>
    <cellStyle name="PrePop Units (2)" xfId="143" xr:uid="{00000000-0005-0000-0000-00009B000000}"/>
    <cellStyle name="SAPBEXaggData" xfId="144" xr:uid="{00000000-0005-0000-0000-00009C000000}"/>
    <cellStyle name="SAPBEXaggDataEmph" xfId="145" xr:uid="{00000000-0005-0000-0000-00009D000000}"/>
    <cellStyle name="SAPBEXaggItem" xfId="146" xr:uid="{00000000-0005-0000-0000-00009E000000}"/>
    <cellStyle name="SAPBEXaggItemX" xfId="147" xr:uid="{00000000-0005-0000-0000-00009F000000}"/>
    <cellStyle name="SAPBEXchaText" xfId="148" xr:uid="{00000000-0005-0000-0000-0000A0000000}"/>
    <cellStyle name="SAPBEXexcBad7" xfId="149" xr:uid="{00000000-0005-0000-0000-0000A1000000}"/>
    <cellStyle name="SAPBEXexcBad8" xfId="150" xr:uid="{00000000-0005-0000-0000-0000A2000000}"/>
    <cellStyle name="SAPBEXexcBad9" xfId="151" xr:uid="{00000000-0005-0000-0000-0000A3000000}"/>
    <cellStyle name="SAPBEXexcCritical4" xfId="152" xr:uid="{00000000-0005-0000-0000-0000A4000000}"/>
    <cellStyle name="SAPBEXexcCritical5" xfId="153" xr:uid="{00000000-0005-0000-0000-0000A5000000}"/>
    <cellStyle name="SAPBEXexcCritical6" xfId="154" xr:uid="{00000000-0005-0000-0000-0000A6000000}"/>
    <cellStyle name="SAPBEXexcGood1" xfId="155" xr:uid="{00000000-0005-0000-0000-0000A7000000}"/>
    <cellStyle name="SAPBEXexcGood2" xfId="156" xr:uid="{00000000-0005-0000-0000-0000A8000000}"/>
    <cellStyle name="SAPBEXexcGood3" xfId="157" xr:uid="{00000000-0005-0000-0000-0000A9000000}"/>
    <cellStyle name="SAPBEXfilterDrill" xfId="158" xr:uid="{00000000-0005-0000-0000-0000AA000000}"/>
    <cellStyle name="SAPBEXfilterItem" xfId="159" xr:uid="{00000000-0005-0000-0000-0000AB000000}"/>
    <cellStyle name="SAPBEXfilterText" xfId="160" xr:uid="{00000000-0005-0000-0000-0000AC000000}"/>
    <cellStyle name="SAPBEXformats" xfId="161" xr:uid="{00000000-0005-0000-0000-0000AD000000}"/>
    <cellStyle name="SAPBEXheaderItem" xfId="162" xr:uid="{00000000-0005-0000-0000-0000AE000000}"/>
    <cellStyle name="SAPBEXheaderText" xfId="163" xr:uid="{00000000-0005-0000-0000-0000AF000000}"/>
    <cellStyle name="SAPBEXHLevel0" xfId="164" xr:uid="{00000000-0005-0000-0000-0000B0000000}"/>
    <cellStyle name="SAPBEXHLevel0X" xfId="165" xr:uid="{00000000-0005-0000-0000-0000B1000000}"/>
    <cellStyle name="SAPBEXHLevel1" xfId="166" xr:uid="{00000000-0005-0000-0000-0000B2000000}"/>
    <cellStyle name="SAPBEXHLevel1X" xfId="167" xr:uid="{00000000-0005-0000-0000-0000B3000000}"/>
    <cellStyle name="SAPBEXHLevel2" xfId="168" xr:uid="{00000000-0005-0000-0000-0000B4000000}"/>
    <cellStyle name="SAPBEXHLevel2X" xfId="169" xr:uid="{00000000-0005-0000-0000-0000B5000000}"/>
    <cellStyle name="SAPBEXHLevel3" xfId="170" xr:uid="{00000000-0005-0000-0000-0000B6000000}"/>
    <cellStyle name="SAPBEXHLevel3X" xfId="171" xr:uid="{00000000-0005-0000-0000-0000B7000000}"/>
    <cellStyle name="SAPBEXresData" xfId="172" xr:uid="{00000000-0005-0000-0000-0000B8000000}"/>
    <cellStyle name="SAPBEXresDataEmph" xfId="173" xr:uid="{00000000-0005-0000-0000-0000B9000000}"/>
    <cellStyle name="SAPBEXresItem" xfId="174" xr:uid="{00000000-0005-0000-0000-0000BA000000}"/>
    <cellStyle name="SAPBEXresItemX" xfId="175" xr:uid="{00000000-0005-0000-0000-0000BB000000}"/>
    <cellStyle name="SAPBEXstdData" xfId="176" xr:uid="{00000000-0005-0000-0000-0000BC000000}"/>
    <cellStyle name="SAPBEXstdDataEmph" xfId="177" xr:uid="{00000000-0005-0000-0000-0000BD000000}"/>
    <cellStyle name="SAPBEXstdItem" xfId="178" xr:uid="{00000000-0005-0000-0000-0000BE000000}"/>
    <cellStyle name="SAPBEXstdItemX" xfId="179" xr:uid="{00000000-0005-0000-0000-0000BF000000}"/>
    <cellStyle name="SAPBEXtitle" xfId="180" xr:uid="{00000000-0005-0000-0000-0000C0000000}"/>
    <cellStyle name="SAPBEXundefined" xfId="181" xr:uid="{00000000-0005-0000-0000-0000C1000000}"/>
    <cellStyle name="SAPError" xfId="182" xr:uid="{00000000-0005-0000-0000-0000C2000000}"/>
    <cellStyle name="SAPKey" xfId="183" xr:uid="{00000000-0005-0000-0000-0000C3000000}"/>
    <cellStyle name="SAPLocked" xfId="184" xr:uid="{00000000-0005-0000-0000-0000C4000000}"/>
    <cellStyle name="SAPOutput" xfId="185" xr:uid="{00000000-0005-0000-0000-0000C5000000}"/>
    <cellStyle name="SAPSpace" xfId="186" xr:uid="{00000000-0005-0000-0000-0000C6000000}"/>
    <cellStyle name="SAPText" xfId="187" xr:uid="{00000000-0005-0000-0000-0000C7000000}"/>
    <cellStyle name="SAPUnLocked" xfId="188" xr:uid="{00000000-0005-0000-0000-0000C8000000}"/>
    <cellStyle name="SEM-BPS-data" xfId="189" xr:uid="{00000000-0005-0000-0000-0000C9000000}"/>
    <cellStyle name="SEM-BPS-head" xfId="190" xr:uid="{00000000-0005-0000-0000-0000CA000000}"/>
    <cellStyle name="SEM-BPS-headdata" xfId="191" xr:uid="{00000000-0005-0000-0000-0000CB000000}"/>
    <cellStyle name="SEM-BPS-headkey" xfId="192" xr:uid="{00000000-0005-0000-0000-0000CC000000}"/>
    <cellStyle name="SEM-BPS-input-on" xfId="193" xr:uid="{00000000-0005-0000-0000-0000CD000000}"/>
    <cellStyle name="SEM-BPS-key" xfId="194" xr:uid="{00000000-0005-0000-0000-0000CE000000}"/>
    <cellStyle name="SEM-BPS-sub1" xfId="195" xr:uid="{00000000-0005-0000-0000-0000CF000000}"/>
    <cellStyle name="SEM-BPS-sub2" xfId="196" xr:uid="{00000000-0005-0000-0000-0000D0000000}"/>
    <cellStyle name="SEM-BPS-total" xfId="197" xr:uid="{00000000-0005-0000-0000-0000D1000000}"/>
    <cellStyle name="Sheet Title" xfId="198" xr:uid="{00000000-0005-0000-0000-0000D2000000}"/>
    <cellStyle name="SPOl" xfId="199" xr:uid="{00000000-0005-0000-0000-0000D3000000}"/>
    <cellStyle name="Standard_54" xfId="200" xr:uid="{00000000-0005-0000-0000-0000D4000000}"/>
    <cellStyle name="Style 1" xfId="201" xr:uid="{00000000-0005-0000-0000-0000D5000000}"/>
    <cellStyle name="Table Title" xfId="202" xr:uid="{00000000-0005-0000-0000-0000D6000000}"/>
    <cellStyle name="Text Indent A" xfId="203" xr:uid="{00000000-0005-0000-0000-0000D7000000}"/>
    <cellStyle name="Text Indent B" xfId="204" xr:uid="{00000000-0005-0000-0000-0000D8000000}"/>
    <cellStyle name="Text Indent C" xfId="205" xr:uid="{00000000-0005-0000-0000-0000D9000000}"/>
    <cellStyle name="URUNKODU" xfId="206" xr:uid="{00000000-0005-0000-0000-0000DA000000}"/>
    <cellStyle name="Valuta [0]_Arcen" xfId="207" xr:uid="{00000000-0005-0000-0000-0000DB000000}"/>
    <cellStyle name="Valuta_Arcen" xfId="208" xr:uid="{00000000-0005-0000-0000-0000DC000000}"/>
    <cellStyle name="Virgül [0]_000629" xfId="209" xr:uid="{00000000-0005-0000-0000-0000DD000000}"/>
    <cellStyle name="Virgül_000629" xfId="210" xr:uid="{00000000-0005-0000-0000-0000DE000000}"/>
    <cellStyle name="Währung [0]_Data_input_2-0" xfId="211" xr:uid="{00000000-0005-0000-0000-0000DF000000}"/>
    <cellStyle name="Währung_Data_input_2-0" xfId="212" xr:uid="{00000000-0005-0000-0000-0000E0000000}"/>
    <cellStyle name="Βασικό_Data_wip" xfId="213" xr:uid="{00000000-0005-0000-0000-0000E1000000}"/>
    <cellStyle name="Гиперссылка_046" xfId="214" xr:uid="{00000000-0005-0000-0000-0000E2000000}"/>
    <cellStyle name="Денежный [0]_(Budget Actual) 30 June" xfId="215" xr:uid="{00000000-0005-0000-0000-0000E3000000}"/>
    <cellStyle name="Денежный_(Budget Actual) 30 June" xfId="216" xr:uid="{00000000-0005-0000-0000-0000E4000000}"/>
    <cellStyle name="Обычный_(Budget Actual) 30 June" xfId="217" xr:uid="{00000000-0005-0000-0000-0000E5000000}"/>
    <cellStyle name="Открывавшаяся гиперссылка_046" xfId="218" xr:uid="{00000000-0005-0000-0000-0000E6000000}"/>
    <cellStyle name="Финансовый [0]_(Budget Actual) 30 June" xfId="219" xr:uid="{00000000-0005-0000-0000-0000E7000000}"/>
    <cellStyle name="Финансовый_(Budget Actual) 30 June" xfId="220" xr:uid="{00000000-0005-0000-0000-0000E8000000}"/>
  </cellStyles>
  <dxfs count="0"/>
  <tableStyles count="0" defaultTableStyle="TableStyleMedium2" defaultPivotStyle="PivotStyleLight16"/>
  <colors>
    <mruColors>
      <color rgb="FF00376E"/>
      <color rgb="FFAF97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tcmb.gov.tr/odemedenge/odemelerdenge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fsnebs\Cons\My%20Documents\Dogan%20Cons.%2031.12.2001\Cons.%20Files\Clients\dohan%20cons\Do&#287;anoto2\hazera\F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fsnebs\inf\Documents%20and%20Settings\dinas\Local%20Settings\Temp\G%20document\AR2003\ARjan\Ar_brnc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ucvanheel\c\LUC\EXCEL\MONTENEG\BUDPRO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ebg0904\ir\Documents%20and%20Settings\EBG11719\Desktop\Copy%20of%20AEFES%20AUDITED%20IFRS%20REPORT%20-%20SPK%20Seri%20XI%20No%2029_YT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INDEKILER"/>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data"/>
      <sheetName val="Parametre"/>
      <sheetName val="Trasf-08"/>
      <sheetName val="Database"/>
      <sheetName val="Sayfa3"/>
      <sheetName val="List"/>
      <sheetName val="Sayfa12"/>
      <sheetName val="mapping to spp"/>
      <sheetName val="Mapping"/>
      <sheetName val="fiyat"/>
      <sheetName val="a"/>
      <sheetName val="ARTIKEL"/>
      <sheetName val="LegalAddress"/>
      <sheetName val="LOB"/>
      <sheetName val="Summ"/>
      <sheetName val="Service exp2019 Budget 2020"/>
      <sheetName val="2019 Dec YTD"/>
      <sheetName val="2020 Jun YTD"/>
      <sheetName val="mapping_to_spp"/>
      <sheetName val="mapping_to_spp1"/>
      <sheetName val="Service_exp2019_Budget_2020"/>
      <sheetName val="2019_Dec_YTD"/>
      <sheetName val="2020_Jun_YTD"/>
      <sheetName val="mapping_to_spp2"/>
      <sheetName val="Service_exp2019_Budget_20201"/>
      <sheetName val="2019_Dec_YTD1"/>
      <sheetName val="2020_Jun_YT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s with Hazera"/>
      <sheetName val="balance sheet"/>
      <sheetName val="P&amp;L"/>
      <sheetName val="Shareholders' equity"/>
      <sheetName val="NOTES TO BALANCE SHEET"/>
      <sheetName val="NOTES TO P&amp;L"/>
      <sheetName val="Transactions with TOROS"/>
      <sheetName val="Module1"/>
      <sheetName val="Module2"/>
      <sheetName val="Module3"/>
      <sheetName val="Module4"/>
      <sheetName val="Module5"/>
      <sheetName val="Module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ata 2000"/>
      <sheetName val="data"/>
      <sheetName val="incomest beer"/>
      <sheetName val="balance beer"/>
      <sheetName val="incomest.lt"/>
      <sheetName val="incstver"/>
      <sheetName val="invest"/>
      <sheetName val="Prod-Stock analysis"/>
      <sheetName val="Sales Analysis"/>
      <sheetName val="DDS Data"/>
      <sheetName val="BUDGET"/>
      <sheetName val="Sales regions"/>
      <sheetName val="FinStat"/>
      <sheetName val="Grossmargin"/>
      <sheetName val="Expenses beer "/>
      <sheetName val="Expenses beer(2)"/>
      <sheetName val="Лист1"/>
      <sheetName val="GMS Data"/>
      <sheetName val="GMS BALANCE"/>
      <sheetName val="GMS BALANCE Prev"/>
      <sheetName val="GMS Data Prev"/>
      <sheetName val="ParamOfBook"/>
      <sheetName val="Index"/>
      <sheetName val="data_2000"/>
      <sheetName val="incomest_beer"/>
      <sheetName val="balance_beer"/>
      <sheetName val="incomest_lt"/>
      <sheetName val="Prod-Stock_analysis"/>
      <sheetName val="Sales_Analysis"/>
      <sheetName val="DDS_Data"/>
      <sheetName val="Sales_regions"/>
      <sheetName val="Expenses_beer_"/>
      <sheetName val="Expenses_beer(2)"/>
      <sheetName val="GMS_Data"/>
      <sheetName val="GMS_BALANCE"/>
      <sheetName val="GMS_BALANCE_Prev"/>
      <sheetName val="GMS_Data_Prev"/>
      <sheetName val="sayfa 3"/>
      <sheetName val="sayfa_3"/>
      <sheetName val="source"/>
      <sheetName val="data_20001"/>
      <sheetName val="incomest_beer1"/>
      <sheetName val="balance_beer1"/>
      <sheetName val="incomest_lt1"/>
      <sheetName val="Prod-Stock_analysis1"/>
      <sheetName val="Sales_Analysis1"/>
      <sheetName val="DDS_Data1"/>
      <sheetName val="Sales_regions1"/>
      <sheetName val="Expenses_beer_1"/>
      <sheetName val="Expenses_beer(2)1"/>
      <sheetName val="GMS_Data1"/>
      <sheetName val="GMS_BALANCE1"/>
      <sheetName val="GMS_BALANCE_Prev1"/>
      <sheetName val="GMS_Data_Prev1"/>
      <sheetName val="ysbcs3"/>
      <sheetName val="sayfa_31"/>
      <sheetName val="YTDdir06"/>
      <sheetName val="ytdmayind06"/>
      <sheetName val="ytdind07 "/>
      <sheetName val="fydir06"/>
      <sheetName val="fydir07"/>
      <sheetName val="YTD Direct May08 "/>
      <sheetName val="ytdmayind08"/>
      <sheetName val="data_20002"/>
      <sheetName val="incomest_beer2"/>
      <sheetName val="balance_beer2"/>
      <sheetName val="incomest_lt2"/>
      <sheetName val="Prod-Stock_analysis2"/>
      <sheetName val="Sales_Analysis2"/>
      <sheetName val="DDS_Data2"/>
      <sheetName val="Sales_regions2"/>
      <sheetName val="Expenses_beer_2"/>
      <sheetName val="Expenses_beer(2)2"/>
      <sheetName val="GMS_Data2"/>
      <sheetName val="GMS_BALANCE2"/>
      <sheetName val="GMS_BALANCE_Prev2"/>
      <sheetName val="GMS_Data_Pre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99"/>
      <sheetName val="abs"/>
      <sheetName val="hl"/>
      <sheetName val="2.5. Brand perf-EP (1)"/>
      <sheetName val="2.5. Brand perf-EP (2)"/>
      <sheetName val="2.5. Brand perf-EF (3)"/>
      <sheetName val="2.5. Brand perf- EP (4)"/>
      <sheetName val="2.5. Brand perf-Efes (5)"/>
      <sheetName val="2.5. Brand perf-EP (6)"/>
      <sheetName val="2.5. Brand perf-CR (1)"/>
      <sheetName val="2.5. Brand perf-CR (2)"/>
      <sheetName val="2.5. Brand perf-CR (3)"/>
      <sheetName val="2.5. Brand perf- CR (4)"/>
      <sheetName val="2.5. Brand perf-CR (5)"/>
      <sheetName val="2.5. Brand perf-CR (6)"/>
      <sheetName val="2.5. Brand perf-CR (7)"/>
      <sheetName val="2.5. Brand perf-Ar(1)"/>
      <sheetName val="2.5.Brand perf-Ar(2)"/>
      <sheetName val="2.5. Brand perf -Ar (3)"/>
      <sheetName val="2.5. Brand perf- AR (4)"/>
      <sheetName val="2.5. Brand perf-AR (5)"/>
      <sheetName val="2.5. Brand perf-AR (6)"/>
      <sheetName val="2.5. Brand perf-AR (7)"/>
      <sheetName val="Amadeus"/>
      <sheetName val="B-COOP"/>
      <sheetName val="Best"/>
      <sheetName val="Bilandžić"/>
      <sheetName val="Blaškan"/>
      <sheetName val="DVC"/>
      <sheetName val="KA-3"/>
      <sheetName val="Knežević"/>
      <sheetName val="Most"/>
      <sheetName val="NK Commerce"/>
      <sheetName val="Rabkomerc"/>
      <sheetName val="Venera"/>
      <sheetName val="Zagora"/>
      <sheetName val="Tables"/>
      <sheetName val="Empresas"/>
      <sheetName val="Participantes"/>
      <sheetName val="Brazil Sovereign"/>
      <sheetName val="Plan1"/>
      <sheetName val="Net Revenue"/>
      <sheetName val="BUDPROF"/>
      <sheetName val="2_5__Brand_perf-EP_(1)"/>
      <sheetName val="2_5__Brand_perf-EP_(2)"/>
      <sheetName val="2_5__Brand_perf-EF_(3)"/>
      <sheetName val="2_5__Brand_perf-_EP_(4)"/>
      <sheetName val="2_5__Brand_perf-Efes_(5)"/>
      <sheetName val="2_5__Brand_perf-EP_(6)"/>
      <sheetName val="2_5__Brand_perf-CR_(1)"/>
      <sheetName val="2_5__Brand_perf-CR_(2)"/>
      <sheetName val="2_5__Brand_perf-CR_(3)"/>
      <sheetName val="2_5__Brand_perf-_CR_(4)"/>
      <sheetName val="2_5__Brand_perf-CR_(5)"/>
      <sheetName val="2_5__Brand_perf-CR_(6)"/>
      <sheetName val="2_5__Brand_perf-CR_(7)"/>
      <sheetName val="2_5__Brand_perf-Ar(1)"/>
      <sheetName val="2_5_Brand_perf-Ar(2)"/>
      <sheetName val="2_5__Brand_perf_-Ar_(3)"/>
      <sheetName val="2_5__Brand_perf-_AR_(4)"/>
      <sheetName val="2_5__Brand_perf-AR_(5)"/>
      <sheetName val="2_5__Brand_perf-AR_(6)"/>
      <sheetName val="2_5__Brand_perf-AR_(7)"/>
      <sheetName val="NK_Commerce"/>
      <sheetName val="Brazil_Sovereign"/>
      <sheetName val="Net_Revenue"/>
      <sheetName val="Budget_Summary"/>
      <sheetName val="Budget Summary"/>
      <sheetName val="PM"/>
      <sheetName val="RG Depots"/>
      <sheetName val="Cover &amp; Parameters"/>
      <sheetName val="Cost Leadership Capex Div."/>
      <sheetName val="DB2002"/>
      <sheetName val="Sheet3"/>
      <sheetName val="Parameters"/>
      <sheetName val="Pg 1"/>
      <sheetName val="Cost Leadership Capex Inv."/>
      <sheetName val="dep pre"/>
      <sheetName val="Indiv. information"/>
      <sheetName val="Supporting Data"/>
      <sheetName val="ListView"/>
      <sheetName val="Parche0405"/>
      <sheetName val="Unidades SAC-REVENDA"/>
      <sheetName val="REALxMETA - CERVEJA"/>
      <sheetName val="REALxMETA - REFRI"/>
      <sheetName val="BLP"/>
      <sheetName val="Segmento_DB"/>
      <sheetName val="Lists"/>
      <sheetName val="validation"/>
      <sheetName val="SIL Russia"/>
      <sheetName val="Par"/>
      <sheetName val="BU17 Summary"/>
      <sheetName val="Overview NON IND REP CURR"/>
      <sheetName val="Overview NON IND K-EUR"/>
      <sheetName val="Overview INDUSTRIAL REP CURR"/>
      <sheetName val="Overview INDUSTRIAL K-EUR"/>
      <sheetName val="CHARTS ADHOC REP CURR"/>
      <sheetName val="CHARTS ADHOC K-EUR"/>
      <sheetName val="CHARTS IGCE REP CURR"/>
      <sheetName val="CHARTS IGCE K-EUR"/>
      <sheetName val="CHARTS ADHOC2 REP CURR"/>
      <sheetName val="CHARTS ADHOC2 K-EUR"/>
      <sheetName val="DIVESTMENTS REP CURR"/>
      <sheetName val="DIVESTMENTS K-EUR"/>
      <sheetName val="INVESTMENTS REP CURR"/>
      <sheetName val="INVESTMENTS K-EUR"/>
      <sheetName val="SYSTEM"/>
      <sheetName val="ZoneCountryPlant"/>
      <sheetName val="DADOS"/>
      <sheetName val="Basetables"/>
      <sheetName val="VIC R&amp;O List"/>
      <sheetName val="BU18 Summary"/>
      <sheetName val="2_5__Brand_perf-EP_(1)1"/>
      <sheetName val="2_5__Brand_perf-EP_(2)1"/>
      <sheetName val="2_5__Brand_perf-EF_(3)1"/>
      <sheetName val="2_5__Brand_perf-_EP_(4)1"/>
      <sheetName val="2_5__Brand_perf-Efes_(5)1"/>
      <sheetName val="2_5__Brand_perf-EP_(6)1"/>
      <sheetName val="2_5__Brand_perf-CR_(1)1"/>
      <sheetName val="2_5__Brand_perf-CR_(2)1"/>
      <sheetName val="2_5__Brand_perf-CR_(3)1"/>
      <sheetName val="2_5__Brand_perf-_CR_(4)1"/>
      <sheetName val="2_5__Brand_perf-CR_(5)1"/>
      <sheetName val="2_5__Brand_perf-CR_(6)1"/>
      <sheetName val="2_5__Brand_perf-CR_(7)1"/>
      <sheetName val="2_5__Brand_perf-Ar(1)1"/>
      <sheetName val="2_5_Brand_perf-Ar(2)1"/>
      <sheetName val="2_5__Brand_perf_-Ar_(3)1"/>
      <sheetName val="2_5__Brand_perf-_AR_(4)1"/>
      <sheetName val="2_5__Brand_perf-AR_(5)1"/>
      <sheetName val="2_5__Brand_perf-AR_(6)1"/>
      <sheetName val="2_5__Brand_perf-AR_(7)1"/>
      <sheetName val="NK_Commerce1"/>
      <sheetName val="Brazil_Sovereign1"/>
      <sheetName val="Net_Revenue1"/>
      <sheetName val="Budget_Summary1"/>
      <sheetName val="RG_Depots"/>
      <sheetName val="Cover_&amp;_Parameters"/>
      <sheetName val="Cost_Leadership_Capex_Div_"/>
      <sheetName val="Pg_1"/>
      <sheetName val="Cost_Leadership_Capex_Inv_"/>
      <sheetName val="dep_pre"/>
      <sheetName val="Indiv__information"/>
      <sheetName val="Register"/>
      <sheetName val="DCF-2014"/>
      <sheetName val="3rd"/>
      <sheetName val="Sheet2"/>
      <sheetName val="oneday"/>
      <sheetName val="tgt"/>
      <sheetName val="Sheet1"/>
      <sheetName val="Date"/>
      <sheetName val="liste sku"/>
      <sheetName val="tabela"/>
      <sheetName val="brand definitions"/>
      <sheetName val="plant"/>
      <sheetName val="2. Sumar inventar"/>
      <sheetName val="liste_sku"/>
      <sheetName val="brand_definitions"/>
      <sheetName val="2__Sumar_inventar"/>
      <sheetName val="lista"/>
      <sheetName val="2_5__Brand_perf-EP_(1)2"/>
      <sheetName val="2_5__Brand_perf-EP_(2)2"/>
      <sheetName val="2_5__Brand_perf-EF_(3)2"/>
      <sheetName val="2_5__Brand_perf-_EP_(4)2"/>
      <sheetName val="2_5__Brand_perf-Efes_(5)2"/>
      <sheetName val="2_5__Brand_perf-EP_(6)2"/>
      <sheetName val="2_5__Brand_perf-CR_(1)2"/>
      <sheetName val="2_5__Brand_perf-CR_(2)2"/>
      <sheetName val="2_5__Brand_perf-CR_(3)2"/>
      <sheetName val="2_5__Brand_perf-_CR_(4)2"/>
      <sheetName val="2_5__Brand_perf-CR_(5)2"/>
      <sheetName val="2_5__Brand_perf-CR_(6)2"/>
      <sheetName val="2_5__Brand_perf-CR_(7)2"/>
      <sheetName val="2_5__Brand_perf-Ar(1)2"/>
      <sheetName val="2_5_Brand_perf-Ar(2)2"/>
      <sheetName val="2_5__Brand_perf_-Ar_(3)2"/>
      <sheetName val="2_5__Brand_perf-_AR_(4)2"/>
      <sheetName val="2_5__Brand_perf-AR_(5)2"/>
      <sheetName val="2_5__Brand_perf-AR_(6)2"/>
      <sheetName val="2_5__Brand_perf-AR_(7)2"/>
      <sheetName val="NK_Commerce2"/>
      <sheetName val="Pg_11"/>
      <sheetName val="Cost_Leadership_Capex_Inv_1"/>
      <sheetName val="Cost_Leadership_Capex_Div_1"/>
      <sheetName val="liste_sku1"/>
      <sheetName val="brand_definitions1"/>
      <sheetName val="Brazil_Sovereign2"/>
      <sheetName val="Net_Revenue2"/>
      <sheetName val="Budget_Summary2"/>
      <sheetName val="RG_Depots1"/>
      <sheetName val="Cover_&amp;_Parameters1"/>
      <sheetName val="2__Sumar_inventar1"/>
      <sheetName val="HISTDATA"/>
      <sheetName val="2_5__Brand_perf-EP_(1)3"/>
      <sheetName val="2_5__Brand_perf-EP_(2)3"/>
      <sheetName val="2_5__Brand_perf-EF_(3)3"/>
      <sheetName val="2_5__Brand_perf-_EP_(4)3"/>
      <sheetName val="2_5__Brand_perf-Efes_(5)3"/>
      <sheetName val="2_5__Brand_perf-EP_(6)3"/>
      <sheetName val="2_5__Brand_perf-CR_(1)3"/>
      <sheetName val="2_5__Brand_perf-CR_(2)3"/>
      <sheetName val="2_5__Brand_perf-CR_(3)3"/>
      <sheetName val="2_5__Brand_perf-_CR_(4)3"/>
      <sheetName val="2_5__Brand_perf-CR_(5)3"/>
      <sheetName val="2_5__Brand_perf-CR_(6)3"/>
      <sheetName val="2_5__Brand_perf-CR_(7)3"/>
      <sheetName val="2_5__Brand_perf-Ar(1)3"/>
      <sheetName val="2_5_Brand_perf-Ar(2)3"/>
      <sheetName val="2_5__Brand_perf_-Ar_(3)3"/>
      <sheetName val="2_5__Brand_perf-_AR_(4)3"/>
      <sheetName val="2_5__Brand_perf-AR_(5)3"/>
      <sheetName val="2_5__Brand_perf-AR_(6)3"/>
      <sheetName val="2_5__Brand_perf-AR_(7)3"/>
      <sheetName val="NK_Commerce3"/>
      <sheetName val="Pg_12"/>
      <sheetName val="Cost_Leadership_Capex_Inv_2"/>
      <sheetName val="Cost_Leadership_Capex_Div_2"/>
      <sheetName val="liste_sku2"/>
      <sheetName val="brand_definitions2"/>
      <sheetName val="Brazil_Sovereign3"/>
      <sheetName val="Net_Revenue3"/>
      <sheetName val="Budget_Summary3"/>
      <sheetName val="RG_Depots2"/>
      <sheetName val="Cover_&amp;_Parameters2"/>
      <sheetName val="2__Sumar_inventar2"/>
      <sheetName val="2_5__Brand_perf-EP_(1)4"/>
      <sheetName val="2_5__Brand_perf-EP_(2)4"/>
      <sheetName val="2_5__Brand_perf-EF_(3)4"/>
      <sheetName val="2_5__Brand_perf-_EP_(4)4"/>
      <sheetName val="2_5__Brand_perf-Efes_(5)4"/>
      <sheetName val="2_5__Brand_perf-EP_(6)4"/>
      <sheetName val="2_5__Brand_perf-CR_(1)4"/>
      <sheetName val="2_5__Brand_perf-CR_(2)4"/>
      <sheetName val="2_5__Brand_perf-CR_(3)4"/>
      <sheetName val="2_5__Brand_perf-_CR_(4)4"/>
      <sheetName val="2_5__Brand_perf-CR_(5)4"/>
      <sheetName val="2_5__Brand_perf-CR_(6)4"/>
      <sheetName val="2_5__Brand_perf-CR_(7)4"/>
      <sheetName val="2_5__Brand_perf-Ar(1)4"/>
      <sheetName val="2_5_Brand_perf-Ar(2)4"/>
      <sheetName val="2_5__Brand_perf_-Ar_(3)4"/>
      <sheetName val="2_5__Brand_perf-_AR_(4)4"/>
      <sheetName val="2_5__Brand_perf-AR_(5)4"/>
      <sheetName val="2_5__Brand_perf-AR_(6)4"/>
      <sheetName val="2_5__Brand_perf-AR_(7)4"/>
      <sheetName val="NK_Commerce4"/>
      <sheetName val="Pg_13"/>
      <sheetName val="Cost_Leadership_Capex_Inv_3"/>
      <sheetName val="Cost_Leadership_Capex_Div_3"/>
      <sheetName val="liste_sku3"/>
      <sheetName val="brand_definitions3"/>
      <sheetName val="Brazil_Sovereign4"/>
      <sheetName val="Net_Revenue4"/>
      <sheetName val="Budget_Summary4"/>
      <sheetName val="RG_Depots3"/>
      <sheetName val="Cover_&amp;_Parameters3"/>
      <sheetName val="2__Sumar_inventar3"/>
      <sheetName val="2020"/>
      <sheetName val="2021"/>
      <sheetName val="MK 244"/>
      <sheetName val="Fungicide"/>
      <sheetName val="Others"/>
      <sheetName val="Thiabendazole"/>
      <sheetName val="comps"/>
      <sheetName val="Supporting_Data"/>
      <sheetName val="Unidades_SAC-REVENDA"/>
      <sheetName val="REALxMETA_-_CERVEJA"/>
      <sheetName val="REALxMETA_-_REFRI"/>
      <sheetName val="SIL_Russia"/>
      <sheetName val="BU17_Summary"/>
      <sheetName val="Overview_NON_IND_REP_CURR"/>
      <sheetName val="Overview_NON_IND_K-EUR"/>
      <sheetName val="Overview_INDUSTRIAL_REP_CURR"/>
      <sheetName val="Overview_INDUSTRIAL_K-EUR"/>
      <sheetName val="CHARTS_ADHOC_REP_CURR"/>
      <sheetName val="CHARTS_ADHOC_K-EUR"/>
      <sheetName val="CHARTS_IGCE_REP_CURR"/>
      <sheetName val="CHARTS_IGCE_K-EUR"/>
      <sheetName val="CHARTS_ADHOC2_REP_CURR"/>
      <sheetName val="CHARTS_ADHOC2_K-EUR"/>
      <sheetName val="DIVESTMENTS_REP_CURR"/>
      <sheetName val="DIVESTMENTS_K-EUR"/>
      <sheetName val="INVESTMENTS_REP_CURR"/>
      <sheetName val="INVESTMENTS_K-EUR"/>
      <sheetName val="VIC_R&amp;O_List"/>
      <sheetName val="BU18_Summary"/>
      <sheetName val="dep_pre1"/>
      <sheetName val="Indiv__information1"/>
      <sheetName val="DO NOT USE PRINT! Macro Data"/>
      <sheetName val="Brasil"/>
      <sheetName val="Supporting_Data1"/>
      <sheetName val="Unidades_SAC-REVENDA1"/>
      <sheetName val="REALxMETA_-_CERVEJA1"/>
      <sheetName val="REALxMETA_-_REFRI1"/>
      <sheetName val="SIL_Russia1"/>
      <sheetName val="Overview_NON_IND_REP_CURR1"/>
      <sheetName val="Overview_NON_IND_K-EUR1"/>
      <sheetName val="Overview_INDUSTRIAL_REP_CURR1"/>
      <sheetName val="Overview_INDUSTRIAL_K-EUR1"/>
      <sheetName val="CHARTS_ADHOC_REP_CURR1"/>
      <sheetName val="CHARTS_ADHOC_K-EUR1"/>
      <sheetName val="CHARTS_IGCE_REP_CURR1"/>
      <sheetName val="CHARTS_IGCE_K-EUR1"/>
      <sheetName val="CHARTS_ADHOC2_REP_CURR1"/>
      <sheetName val="CHARTS_ADHOC2_K-EUR1"/>
      <sheetName val="DIVESTMENTS_REP_CURR1"/>
      <sheetName val="DIVESTMENTS_K-EUR1"/>
      <sheetName val="INVESTMENTS_REP_CURR1"/>
      <sheetName val="INVESTMENTS_K-EUR1"/>
      <sheetName val="BU17_Summary1"/>
      <sheetName val="TOTAL HL"/>
      <sheetName val="99"/>
      <sheetName val="2_5__Brand_perf-EP_(1)5"/>
      <sheetName val="2_5__Brand_perf-EP_(2)5"/>
      <sheetName val="2_5__Brand_perf-EF_(3)5"/>
      <sheetName val="2_5__Brand_perf-_EP_(4)5"/>
      <sheetName val="2_5__Brand_perf-Efes_(5)5"/>
      <sheetName val="2_5__Brand_perf-EP_(6)5"/>
      <sheetName val="2_5__Brand_perf-CR_(1)5"/>
      <sheetName val="2_5__Brand_perf-CR_(2)5"/>
      <sheetName val="2_5__Brand_perf-CR_(3)5"/>
      <sheetName val="2_5__Brand_perf-_CR_(4)5"/>
      <sheetName val="2_5__Brand_perf-CR_(5)5"/>
      <sheetName val="2_5__Brand_perf-CR_(6)5"/>
      <sheetName val="2_5__Brand_perf-CR_(7)5"/>
      <sheetName val="2_5__Brand_perf-Ar(1)5"/>
      <sheetName val="2_5_Brand_perf-Ar(2)5"/>
      <sheetName val="2_5__Brand_perf_-Ar_(3)5"/>
      <sheetName val="2_5__Brand_perf-_AR_(4)5"/>
      <sheetName val="2_5__Brand_perf-AR_(5)5"/>
      <sheetName val="2_5__Brand_perf-AR_(6)5"/>
      <sheetName val="2_5__Brand_perf-AR_(7)5"/>
      <sheetName val="NK_Commerce5"/>
      <sheetName val="Brazil_Sovereign5"/>
      <sheetName val="Net_Revenue5"/>
      <sheetName val="Budget_Summary5"/>
      <sheetName val="RG_Depots4"/>
      <sheetName val="Cover_&amp;_Parameters4"/>
      <sheetName val="Cost_Leadership_Capex_Div_4"/>
      <sheetName val="Pg_14"/>
      <sheetName val="Cost_Leadership_Capex_Inv_4"/>
      <sheetName val="dep_pre2"/>
      <sheetName val="Indiv__information2"/>
      <sheetName val="liste_sku4"/>
      <sheetName val="brand_definitions4"/>
      <sheetName val="2__Sumar_inventar4"/>
      <sheetName val="MK_244"/>
    </sheetNames>
    <sheetDataSet>
      <sheetData sheetId="0" refreshError="1">
        <row r="8">
          <cell r="H8">
            <v>1.2292505450702906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sheetData sheetId="65" refreshError="1"/>
      <sheetData sheetId="66" refreshError="1"/>
      <sheetData sheetId="67"/>
      <sheetData sheetId="68" refreshError="1"/>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sheetName val="REPORT PL"/>
      <sheetName val="REPORT BS"/>
      <sheetName val="REPORT BS (YE)"/>
      <sheetName val="REPORT PL_Q207"/>
      <sheetName val="REPORT PL_Q307"/>
      <sheetName val="REPORT PL_Q407"/>
      <sheetName val="REPORT PL_USD"/>
      <sheetName val="REPORT BS_USD"/>
      <sheetName val="REPORT BS (YE)_USD"/>
      <sheetName val="REPORT CF"/>
      <sheetName val="REPORT FCF"/>
      <sheetName val="REPORT RATIO"/>
      <sheetName val="DATA"/>
      <sheetName val="IR AEFES BS"/>
      <sheetName val="IR AEFES PL"/>
      <sheetName val="IR TB"/>
      <sheetName val="IR EBI"/>
      <sheetName val="IR CCI"/>
      <sheetName val="IR EF INV"/>
      <sheetName val="TBB PL"/>
      <sheetName val="TBB BS"/>
      <sheetName val="TBB CF"/>
      <sheetName val="TBB FCF"/>
      <sheetName val="EBI PL"/>
      <sheetName val="EBI BS"/>
      <sheetName val="EBI CF"/>
      <sheetName val="EBI FCF"/>
      <sheetName val="CCICONS PL"/>
      <sheetName val="CCICONS PROFORMA PL"/>
      <sheetName val="CCICONS BS"/>
      <sheetName val="CCICONS CF"/>
      <sheetName val="CCICONS FCF"/>
      <sheetName val="AEFESCONS PL"/>
      <sheetName val="AEFESCONS PROFORMA PL"/>
      <sheetName val="AEFESCONS CF"/>
      <sheetName val="AEFESCONS FCF"/>
      <sheetName val="AEFESCONS BS"/>
      <sheetName val="CCI PL"/>
      <sheetName val="CCI BS"/>
      <sheetName val="CCI CF"/>
      <sheetName val="CCI FCF"/>
      <sheetName val="EF INV PL"/>
      <sheetName val="EF INV BS"/>
      <sheetName val="EF INV CF"/>
      <sheetName val="EF INV F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E3" t="str">
            <v>CCI CONSOLIDATED IFRS</v>
          </cell>
          <cell r="I3" t="str">
            <v>CCI CONSOLIDATED IFRS</v>
          </cell>
          <cell r="N3" t="str">
            <v>CCI CONSOLIDATED IFRS</v>
          </cell>
          <cell r="S3" t="str">
            <v>CCI CONSOLIDATED IFRS</v>
          </cell>
          <cell r="X3" t="str">
            <v>CCI CONSOLIDATED IFRS</v>
          </cell>
          <cell r="AC3" t="str">
            <v>CCI CONSOLIDATED IFRS</v>
          </cell>
          <cell r="AH3" t="str">
            <v>CCI CONSOLIDATED IFRS</v>
          </cell>
          <cell r="AM3" t="str">
            <v>CCI CONSOLIDATED IFRS</v>
          </cell>
          <cell r="AR3" t="str">
            <v>CCI CONSOLIDATED IFRS</v>
          </cell>
        </row>
        <row r="4">
          <cell r="E4" t="str">
            <v>( '000 YTL )</v>
          </cell>
          <cell r="I4" t="str">
            <v>( '000 YTL )</v>
          </cell>
          <cell r="N4" t="str">
            <v>( '000 YTL )</v>
          </cell>
          <cell r="S4" t="str">
            <v>( '000 YTL )</v>
          </cell>
          <cell r="X4" t="str">
            <v>( '000 YTL )</v>
          </cell>
          <cell r="AC4" t="str">
            <v>( '000 YTL )</v>
          </cell>
          <cell r="AH4" t="str">
            <v>( '000 YTL )</v>
          </cell>
          <cell r="AM4" t="str">
            <v>( '000 YTL )</v>
          </cell>
          <cell r="AR4" t="str">
            <v>( '000 YTL )</v>
          </cell>
        </row>
        <row r="6">
          <cell r="D6" t="str">
            <v>2000/3</v>
          </cell>
          <cell r="E6" t="str">
            <v>2000/6</v>
          </cell>
          <cell r="F6" t="str">
            <v>2000/9</v>
          </cell>
          <cell r="G6" t="str">
            <v>2000/12</v>
          </cell>
          <cell r="I6" t="str">
            <v>2001/3</v>
          </cell>
          <cell r="J6" t="str">
            <v>2001/6</v>
          </cell>
          <cell r="K6" t="str">
            <v>2001/9</v>
          </cell>
          <cell r="L6" t="str">
            <v>2001/12</v>
          </cell>
          <cell r="N6" t="str">
            <v>2002/3</v>
          </cell>
          <cell r="O6" t="str">
            <v>2002/6</v>
          </cell>
          <cell r="P6" t="str">
            <v>2002/9</v>
          </cell>
          <cell r="Q6" t="str">
            <v>2002/12</v>
          </cell>
          <cell r="S6" t="str">
            <v>2003/3</v>
          </cell>
          <cell r="T6" t="str">
            <v>2003/6</v>
          </cell>
          <cell r="U6" t="str">
            <v>2003/9</v>
          </cell>
          <cell r="V6" t="str">
            <v>2003/12</v>
          </cell>
          <cell r="X6" t="str">
            <v>2004/3</v>
          </cell>
          <cell r="Y6" t="str">
            <v>2004/6</v>
          </cell>
          <cell r="Z6" t="str">
            <v>2004/9</v>
          </cell>
          <cell r="AA6" t="str">
            <v>2004/12</v>
          </cell>
          <cell r="AC6" t="str">
            <v>2005/3</v>
          </cell>
          <cell r="AD6" t="str">
            <v>2005/6</v>
          </cell>
          <cell r="AE6" t="str">
            <v>2005/9</v>
          </cell>
          <cell r="AF6" t="str">
            <v>2005/12</v>
          </cell>
          <cell r="AH6" t="str">
            <v>2006/3</v>
          </cell>
          <cell r="AI6" t="str">
            <v>2006/6</v>
          </cell>
          <cell r="AJ6" t="str">
            <v>2006/9</v>
          </cell>
          <cell r="AK6" t="str">
            <v>2006/12</v>
          </cell>
          <cell r="AM6" t="str">
            <v>2007/3</v>
          </cell>
          <cell r="AN6" t="str">
            <v>2007/6</v>
          </cell>
          <cell r="AO6" t="str">
            <v>2007/9</v>
          </cell>
          <cell r="AP6" t="str">
            <v>2007/12</v>
          </cell>
          <cell r="AR6" t="str">
            <v>2008/3</v>
          </cell>
          <cell r="AS6" t="str">
            <v>2008/6</v>
          </cell>
          <cell r="AT6" t="str">
            <v>2008/9</v>
          </cell>
          <cell r="AU6" t="str">
            <v>2008/12</v>
          </cell>
        </row>
        <row r="8">
          <cell r="D8">
            <v>0</v>
          </cell>
          <cell r="E8">
            <v>0</v>
          </cell>
          <cell r="F8">
            <v>0</v>
          </cell>
          <cell r="G8">
            <v>0</v>
          </cell>
          <cell r="I8">
            <v>0</v>
          </cell>
          <cell r="J8">
            <v>0</v>
          </cell>
          <cell r="K8">
            <v>0</v>
          </cell>
          <cell r="L8">
            <v>0</v>
          </cell>
          <cell r="N8">
            <v>0</v>
          </cell>
          <cell r="O8">
            <v>0</v>
          </cell>
          <cell r="P8">
            <v>0</v>
          </cell>
          <cell r="Q8">
            <v>0</v>
          </cell>
          <cell r="S8">
            <v>0</v>
          </cell>
          <cell r="T8">
            <v>0</v>
          </cell>
          <cell r="U8">
            <v>0</v>
          </cell>
          <cell r="V8">
            <v>0</v>
          </cell>
          <cell r="X8">
            <v>0</v>
          </cell>
          <cell r="Y8">
            <v>0</v>
          </cell>
          <cell r="Z8">
            <v>0</v>
          </cell>
          <cell r="AA8">
            <v>0</v>
          </cell>
          <cell r="AC8">
            <v>0</v>
          </cell>
          <cell r="AD8">
            <v>0</v>
          </cell>
          <cell r="AE8">
            <v>0</v>
          </cell>
          <cell r="AF8">
            <v>0</v>
          </cell>
          <cell r="AH8">
            <v>0</v>
          </cell>
          <cell r="AI8">
            <v>0</v>
          </cell>
          <cell r="AJ8">
            <v>0</v>
          </cell>
          <cell r="AK8">
            <v>0</v>
          </cell>
          <cell r="AM8">
            <v>453024.908</v>
          </cell>
          <cell r="AN8">
            <v>1237275.946</v>
          </cell>
          <cell r="AO8">
            <v>0</v>
          </cell>
          <cell r="AP8">
            <v>0</v>
          </cell>
          <cell r="AR8">
            <v>518767.08879666793</v>
          </cell>
          <cell r="AS8">
            <v>1375298.4437421805</v>
          </cell>
          <cell r="AT8">
            <v>0</v>
          </cell>
          <cell r="AU8">
            <v>0</v>
          </cell>
        </row>
        <row r="11">
          <cell r="AM11">
            <v>79786</v>
          </cell>
          <cell r="AN11">
            <v>217907</v>
          </cell>
          <cell r="AR11">
            <v>91364.404508042964</v>
          </cell>
          <cell r="AS11">
            <v>242215.29477671371</v>
          </cell>
        </row>
        <row r="13">
          <cell r="AM13">
            <v>321656</v>
          </cell>
          <cell r="AN13">
            <v>891574</v>
          </cell>
          <cell r="AR13">
            <v>391436.19268685021</v>
          </cell>
          <cell r="AS13">
            <v>1055539.2403207633</v>
          </cell>
        </row>
        <row r="14">
          <cell r="AN14">
            <v>0</v>
          </cell>
          <cell r="AS14">
            <v>0</v>
          </cell>
        </row>
        <row r="15">
          <cell r="AM15">
            <v>-203270</v>
          </cell>
          <cell r="AN15">
            <v>-525872</v>
          </cell>
          <cell r="AR15">
            <v>-230592.78442432327</v>
          </cell>
          <cell r="AS15">
            <v>-609290.90108428057</v>
          </cell>
        </row>
        <row r="17">
          <cell r="D17">
            <v>0</v>
          </cell>
          <cell r="E17">
            <v>0</v>
          </cell>
          <cell r="F17">
            <v>0</v>
          </cell>
          <cell r="G17">
            <v>0</v>
          </cell>
          <cell r="I17">
            <v>0</v>
          </cell>
          <cell r="J17">
            <v>0</v>
          </cell>
          <cell r="K17">
            <v>0</v>
          </cell>
          <cell r="L17">
            <v>0</v>
          </cell>
          <cell r="N17">
            <v>0</v>
          </cell>
          <cell r="O17">
            <v>0</v>
          </cell>
          <cell r="P17">
            <v>0</v>
          </cell>
          <cell r="Q17">
            <v>0</v>
          </cell>
          <cell r="S17">
            <v>0</v>
          </cell>
          <cell r="T17">
            <v>0</v>
          </cell>
          <cell r="U17">
            <v>0</v>
          </cell>
          <cell r="V17">
            <v>0</v>
          </cell>
          <cell r="X17">
            <v>0</v>
          </cell>
          <cell r="Y17">
            <v>0</v>
          </cell>
          <cell r="Z17">
            <v>0</v>
          </cell>
          <cell r="AA17">
            <v>0</v>
          </cell>
          <cell r="AC17">
            <v>0</v>
          </cell>
          <cell r="AD17">
            <v>0</v>
          </cell>
          <cell r="AE17">
            <v>0</v>
          </cell>
          <cell r="AF17">
            <v>0</v>
          </cell>
          <cell r="AH17">
            <v>0</v>
          </cell>
          <cell r="AI17">
            <v>0</v>
          </cell>
          <cell r="AJ17">
            <v>0</v>
          </cell>
          <cell r="AK17">
            <v>0</v>
          </cell>
          <cell r="AM17">
            <v>118386</v>
          </cell>
          <cell r="AN17">
            <v>365702</v>
          </cell>
          <cell r="AO17">
            <v>0</v>
          </cell>
          <cell r="AP17">
            <v>0</v>
          </cell>
          <cell r="AR17">
            <v>160843.40826252694</v>
          </cell>
          <cell r="AS17">
            <v>446248.33923648275</v>
          </cell>
          <cell r="AT17">
            <v>0</v>
          </cell>
          <cell r="AU17">
            <v>0</v>
          </cell>
        </row>
        <row r="19">
          <cell r="D19">
            <v>0</v>
          </cell>
          <cell r="E19">
            <v>0</v>
          </cell>
          <cell r="F19">
            <v>0</v>
          </cell>
          <cell r="G19">
            <v>0</v>
          </cell>
          <cell r="I19">
            <v>0</v>
          </cell>
          <cell r="J19">
            <v>0</v>
          </cell>
          <cell r="K19">
            <v>0</v>
          </cell>
          <cell r="L19">
            <v>0</v>
          </cell>
          <cell r="N19">
            <v>0</v>
          </cell>
          <cell r="O19">
            <v>0</v>
          </cell>
          <cell r="P19">
            <v>0</v>
          </cell>
          <cell r="Q19">
            <v>0</v>
          </cell>
          <cell r="S19">
            <v>0</v>
          </cell>
          <cell r="T19">
            <v>0</v>
          </cell>
          <cell r="U19">
            <v>0</v>
          </cell>
          <cell r="V19">
            <v>0</v>
          </cell>
          <cell r="X19">
            <v>0</v>
          </cell>
          <cell r="Y19">
            <v>0</v>
          </cell>
          <cell r="Z19">
            <v>0</v>
          </cell>
          <cell r="AA19">
            <v>0</v>
          </cell>
          <cell r="AC19">
            <v>0</v>
          </cell>
          <cell r="AD19">
            <v>0</v>
          </cell>
          <cell r="AE19">
            <v>0</v>
          </cell>
          <cell r="AF19">
            <v>0</v>
          </cell>
          <cell r="AH19">
            <v>0</v>
          </cell>
          <cell r="AI19">
            <v>0</v>
          </cell>
          <cell r="AJ19">
            <v>0</v>
          </cell>
          <cell r="AK19">
            <v>0</v>
          </cell>
          <cell r="AM19">
            <v>-103628</v>
          </cell>
          <cell r="AN19">
            <v>-260164.20186155182</v>
          </cell>
          <cell r="AO19">
            <v>0</v>
          </cell>
          <cell r="AP19">
            <v>0</v>
          </cell>
          <cell r="AR19">
            <v>-131531.91025530285</v>
          </cell>
          <cell r="AS19">
            <v>-310603.00049123325</v>
          </cell>
          <cell r="AT19">
            <v>0</v>
          </cell>
          <cell r="AU19">
            <v>0</v>
          </cell>
        </row>
        <row r="20">
          <cell r="AM20">
            <v>-86894</v>
          </cell>
          <cell r="AN20">
            <v>-218772</v>
          </cell>
          <cell r="AR20">
            <v>-112594.25793315495</v>
          </cell>
          <cell r="AS20">
            <v>-272302.55509634921</v>
          </cell>
        </row>
        <row r="21">
          <cell r="AM21">
            <v>-17146</v>
          </cell>
          <cell r="AN21">
            <v>-34386</v>
          </cell>
          <cell r="AR21">
            <v>-19400.772652465446</v>
          </cell>
          <cell r="AS21">
            <v>-44489.068191785285</v>
          </cell>
        </row>
        <row r="22">
          <cell r="AM22">
            <v>976</v>
          </cell>
          <cell r="AN22">
            <v>1774.7981384481789</v>
          </cell>
          <cell r="AR22">
            <v>1382</v>
          </cell>
          <cell r="AS22">
            <v>8923.3302451527561</v>
          </cell>
        </row>
        <row r="23">
          <cell r="AM23">
            <v>-564</v>
          </cell>
          <cell r="AN23">
            <v>-8781</v>
          </cell>
          <cell r="AR23">
            <v>-918.87966968243211</v>
          </cell>
          <cell r="AS23">
            <v>-2734.7074482514959</v>
          </cell>
        </row>
        <row r="25">
          <cell r="D25">
            <v>0</v>
          </cell>
          <cell r="E25">
            <v>0</v>
          </cell>
          <cell r="F25">
            <v>0</v>
          </cell>
          <cell r="G25">
            <v>0</v>
          </cell>
          <cell r="I25">
            <v>0</v>
          </cell>
          <cell r="J25">
            <v>0</v>
          </cell>
          <cell r="K25">
            <v>0</v>
          </cell>
          <cell r="L25">
            <v>0</v>
          </cell>
          <cell r="N25">
            <v>0</v>
          </cell>
          <cell r="O25">
            <v>0</v>
          </cell>
          <cell r="P25">
            <v>0</v>
          </cell>
          <cell r="Q25">
            <v>0</v>
          </cell>
          <cell r="S25">
            <v>0</v>
          </cell>
          <cell r="T25">
            <v>0</v>
          </cell>
          <cell r="U25">
            <v>0</v>
          </cell>
          <cell r="V25">
            <v>0</v>
          </cell>
          <cell r="X25">
            <v>0</v>
          </cell>
          <cell r="Y25">
            <v>0</v>
          </cell>
          <cell r="Z25">
            <v>0</v>
          </cell>
          <cell r="AA25">
            <v>0</v>
          </cell>
          <cell r="AC25">
            <v>0</v>
          </cell>
          <cell r="AD25">
            <v>0</v>
          </cell>
          <cell r="AE25">
            <v>0</v>
          </cell>
          <cell r="AF25">
            <v>0</v>
          </cell>
          <cell r="AH25">
            <v>0</v>
          </cell>
          <cell r="AI25">
            <v>0</v>
          </cell>
          <cell r="AJ25">
            <v>0</v>
          </cell>
          <cell r="AK25">
            <v>0</v>
          </cell>
          <cell r="AM25">
            <v>14758</v>
          </cell>
          <cell r="AN25">
            <v>105537.79813844818</v>
          </cell>
          <cell r="AO25">
            <v>0</v>
          </cell>
          <cell r="AP25">
            <v>0</v>
          </cell>
          <cell r="AR25">
            <v>29311.498007224087</v>
          </cell>
          <cell r="AS25">
            <v>135645.33874524949</v>
          </cell>
          <cell r="AT25">
            <v>0</v>
          </cell>
          <cell r="AU25">
            <v>0</v>
          </cell>
        </row>
        <row r="27">
          <cell r="AM27">
            <v>-422</v>
          </cell>
          <cell r="AN27">
            <v>-328</v>
          </cell>
          <cell r="AR27">
            <v>-95.829084102457998</v>
          </cell>
          <cell r="AS27">
            <v>68.476151589173355</v>
          </cell>
        </row>
        <row r="28">
          <cell r="AM28">
            <v>16821</v>
          </cell>
          <cell r="AN28">
            <v>66826.938261551812</v>
          </cell>
          <cell r="AR28">
            <v>14739</v>
          </cell>
          <cell r="AS28">
            <v>66278.261157203422</v>
          </cell>
        </row>
        <row r="29">
          <cell r="AM29">
            <v>-24032</v>
          </cell>
          <cell r="AN29">
            <v>-83532.736399999994</v>
          </cell>
          <cell r="AR29">
            <v>-59976.263142063151</v>
          </cell>
          <cell r="AS29">
            <v>-102502.70387165116</v>
          </cell>
        </row>
        <row r="31">
          <cell r="D31">
            <v>0</v>
          </cell>
          <cell r="E31">
            <v>0</v>
          </cell>
          <cell r="F31">
            <v>0</v>
          </cell>
          <cell r="G31">
            <v>0</v>
          </cell>
          <cell r="I31">
            <v>0</v>
          </cell>
          <cell r="J31">
            <v>0</v>
          </cell>
          <cell r="K31">
            <v>0</v>
          </cell>
          <cell r="L31">
            <v>0</v>
          </cell>
          <cell r="N31">
            <v>0</v>
          </cell>
          <cell r="O31">
            <v>0</v>
          </cell>
          <cell r="P31">
            <v>0</v>
          </cell>
          <cell r="Q31">
            <v>0</v>
          </cell>
          <cell r="S31">
            <v>0</v>
          </cell>
          <cell r="T31">
            <v>0</v>
          </cell>
          <cell r="U31">
            <v>0</v>
          </cell>
          <cell r="V31">
            <v>0</v>
          </cell>
          <cell r="X31">
            <v>0</v>
          </cell>
          <cell r="Y31">
            <v>0</v>
          </cell>
          <cell r="Z31">
            <v>0</v>
          </cell>
          <cell r="AA31">
            <v>0</v>
          </cell>
          <cell r="AC31">
            <v>0</v>
          </cell>
          <cell r="AD31">
            <v>0</v>
          </cell>
          <cell r="AE31">
            <v>0</v>
          </cell>
          <cell r="AF31">
            <v>0</v>
          </cell>
          <cell r="AH31">
            <v>0</v>
          </cell>
          <cell r="AI31">
            <v>0</v>
          </cell>
          <cell r="AJ31">
            <v>0</v>
          </cell>
          <cell r="AK31">
            <v>0</v>
          </cell>
          <cell r="AM31">
            <v>7125</v>
          </cell>
          <cell r="AN31">
            <v>88504</v>
          </cell>
          <cell r="AO31">
            <v>0</v>
          </cell>
          <cell r="AP31">
            <v>0</v>
          </cell>
          <cell r="AR31">
            <v>-16021.594218941522</v>
          </cell>
          <cell r="AS31">
            <v>99489.372182390929</v>
          </cell>
          <cell r="AT31">
            <v>0</v>
          </cell>
          <cell r="AU31">
            <v>0</v>
          </cell>
        </row>
        <row r="35">
          <cell r="D35">
            <v>0</v>
          </cell>
          <cell r="E35">
            <v>0</v>
          </cell>
          <cell r="F35">
            <v>0</v>
          </cell>
          <cell r="G35">
            <v>0</v>
          </cell>
          <cell r="I35">
            <v>0</v>
          </cell>
          <cell r="J35">
            <v>0</v>
          </cell>
          <cell r="K35">
            <v>0</v>
          </cell>
          <cell r="L35">
            <v>0</v>
          </cell>
          <cell r="N35">
            <v>0</v>
          </cell>
          <cell r="O35">
            <v>0</v>
          </cell>
          <cell r="P35">
            <v>0</v>
          </cell>
          <cell r="Q35">
            <v>0</v>
          </cell>
          <cell r="S35">
            <v>0</v>
          </cell>
          <cell r="T35">
            <v>0</v>
          </cell>
          <cell r="U35">
            <v>0</v>
          </cell>
          <cell r="V35">
            <v>0</v>
          </cell>
          <cell r="X35">
            <v>0</v>
          </cell>
          <cell r="Y35">
            <v>0</v>
          </cell>
          <cell r="Z35">
            <v>0</v>
          </cell>
          <cell r="AA35">
            <v>0</v>
          </cell>
          <cell r="AC35">
            <v>0</v>
          </cell>
          <cell r="AD35">
            <v>0</v>
          </cell>
          <cell r="AE35">
            <v>0</v>
          </cell>
          <cell r="AF35">
            <v>0</v>
          </cell>
          <cell r="AH35">
            <v>0</v>
          </cell>
          <cell r="AI35">
            <v>0</v>
          </cell>
          <cell r="AJ35">
            <v>0</v>
          </cell>
          <cell r="AK35">
            <v>0</v>
          </cell>
          <cell r="AM35">
            <v>7125</v>
          </cell>
          <cell r="AN35">
            <v>88504</v>
          </cell>
          <cell r="AO35">
            <v>0</v>
          </cell>
          <cell r="AP35">
            <v>0</v>
          </cell>
          <cell r="AR35">
            <v>-16021.594218941522</v>
          </cell>
          <cell r="AS35">
            <v>99489.372182390929</v>
          </cell>
          <cell r="AT35">
            <v>0</v>
          </cell>
          <cell r="AU35">
            <v>0</v>
          </cell>
        </row>
        <row r="37">
          <cell r="D37">
            <v>0</v>
          </cell>
          <cell r="E37">
            <v>0</v>
          </cell>
          <cell r="F37">
            <v>0</v>
          </cell>
          <cell r="G37">
            <v>0</v>
          </cell>
          <cell r="I37">
            <v>0</v>
          </cell>
          <cell r="J37">
            <v>0</v>
          </cell>
          <cell r="K37">
            <v>0</v>
          </cell>
          <cell r="L37">
            <v>0</v>
          </cell>
          <cell r="N37">
            <v>0</v>
          </cell>
          <cell r="O37">
            <v>0</v>
          </cell>
          <cell r="P37">
            <v>0</v>
          </cell>
          <cell r="Q37">
            <v>0</v>
          </cell>
          <cell r="S37">
            <v>0</v>
          </cell>
          <cell r="T37">
            <v>0</v>
          </cell>
          <cell r="U37">
            <v>0</v>
          </cell>
          <cell r="V37">
            <v>0</v>
          </cell>
          <cell r="X37">
            <v>0</v>
          </cell>
          <cell r="Y37">
            <v>0</v>
          </cell>
          <cell r="Z37">
            <v>0</v>
          </cell>
          <cell r="AA37">
            <v>0</v>
          </cell>
          <cell r="AC37">
            <v>0</v>
          </cell>
          <cell r="AD37">
            <v>0</v>
          </cell>
          <cell r="AE37">
            <v>0</v>
          </cell>
          <cell r="AF37">
            <v>0</v>
          </cell>
          <cell r="AH37">
            <v>0</v>
          </cell>
          <cell r="AI37">
            <v>0</v>
          </cell>
          <cell r="AJ37">
            <v>0</v>
          </cell>
          <cell r="AK37">
            <v>0</v>
          </cell>
          <cell r="AM37">
            <v>-2660</v>
          </cell>
          <cell r="AN37">
            <v>-22522</v>
          </cell>
          <cell r="AO37">
            <v>0</v>
          </cell>
          <cell r="AP37">
            <v>0</v>
          </cell>
          <cell r="AR37">
            <v>-2691</v>
          </cell>
          <cell r="AS37">
            <v>-21995.501803966483</v>
          </cell>
          <cell r="AT37">
            <v>0</v>
          </cell>
          <cell r="AU37">
            <v>0</v>
          </cell>
        </row>
        <row r="38">
          <cell r="AM38">
            <v>-4386</v>
          </cell>
          <cell r="AN38">
            <v>-19757</v>
          </cell>
          <cell r="AR38">
            <v>-6472</v>
          </cell>
          <cell r="AS38">
            <v>-29722.730328188136</v>
          </cell>
        </row>
        <row r="39">
          <cell r="AM39">
            <v>1726</v>
          </cell>
          <cell r="AN39">
            <v>-2765</v>
          </cell>
          <cell r="AR39">
            <v>3781</v>
          </cell>
          <cell r="AS39">
            <v>7727.228524221654</v>
          </cell>
        </row>
        <row r="41">
          <cell r="D41">
            <v>0</v>
          </cell>
          <cell r="E41">
            <v>0</v>
          </cell>
          <cell r="F41">
            <v>0</v>
          </cell>
          <cell r="G41">
            <v>0</v>
          </cell>
          <cell r="I41">
            <v>0</v>
          </cell>
          <cell r="J41">
            <v>0</v>
          </cell>
          <cell r="K41">
            <v>0</v>
          </cell>
          <cell r="L41">
            <v>0</v>
          </cell>
          <cell r="N41">
            <v>0</v>
          </cell>
          <cell r="O41">
            <v>0</v>
          </cell>
          <cell r="P41">
            <v>0</v>
          </cell>
          <cell r="Q41">
            <v>0</v>
          </cell>
          <cell r="S41">
            <v>0</v>
          </cell>
          <cell r="T41">
            <v>0</v>
          </cell>
          <cell r="U41">
            <v>0</v>
          </cell>
          <cell r="V41">
            <v>0</v>
          </cell>
          <cell r="X41">
            <v>0</v>
          </cell>
          <cell r="Y41">
            <v>0</v>
          </cell>
          <cell r="Z41">
            <v>0</v>
          </cell>
          <cell r="AA41">
            <v>0</v>
          </cell>
          <cell r="AC41">
            <v>0</v>
          </cell>
          <cell r="AD41">
            <v>0</v>
          </cell>
          <cell r="AE41">
            <v>0</v>
          </cell>
          <cell r="AF41">
            <v>0</v>
          </cell>
          <cell r="AH41">
            <v>0</v>
          </cell>
          <cell r="AI41">
            <v>0</v>
          </cell>
          <cell r="AJ41">
            <v>0</v>
          </cell>
          <cell r="AK41">
            <v>0</v>
          </cell>
          <cell r="AM41">
            <v>4465</v>
          </cell>
          <cell r="AN41">
            <v>65982</v>
          </cell>
          <cell r="AO41">
            <v>0</v>
          </cell>
          <cell r="AP41">
            <v>0</v>
          </cell>
          <cell r="AR41">
            <v>-18712.594218941522</v>
          </cell>
          <cell r="AS41">
            <v>77493.870378424443</v>
          </cell>
          <cell r="AT41">
            <v>0</v>
          </cell>
          <cell r="AU41">
            <v>0</v>
          </cell>
        </row>
        <row r="43">
          <cell r="AM43">
            <v>160</v>
          </cell>
          <cell r="AN43">
            <v>1503</v>
          </cell>
          <cell r="AR43">
            <v>-388</v>
          </cell>
          <cell r="AS43">
            <v>566.18064244567563</v>
          </cell>
        </row>
        <row r="44">
          <cell r="D44">
            <v>0</v>
          </cell>
          <cell r="E44">
            <v>0</v>
          </cell>
          <cell r="F44">
            <v>0</v>
          </cell>
          <cell r="G44">
            <v>0</v>
          </cell>
          <cell r="I44">
            <v>0</v>
          </cell>
          <cell r="J44">
            <v>0</v>
          </cell>
          <cell r="K44">
            <v>0</v>
          </cell>
          <cell r="L44">
            <v>0</v>
          </cell>
          <cell r="N44">
            <v>0</v>
          </cell>
          <cell r="O44">
            <v>0</v>
          </cell>
          <cell r="P44">
            <v>0</v>
          </cell>
          <cell r="Q44">
            <v>0</v>
          </cell>
          <cell r="S44">
            <v>0</v>
          </cell>
          <cell r="T44">
            <v>0</v>
          </cell>
          <cell r="U44">
            <v>0</v>
          </cell>
          <cell r="V44">
            <v>0</v>
          </cell>
          <cell r="X44">
            <v>0</v>
          </cell>
          <cell r="Y44">
            <v>0</v>
          </cell>
          <cell r="Z44">
            <v>0</v>
          </cell>
          <cell r="AA44">
            <v>0</v>
          </cell>
          <cell r="AC44">
            <v>0</v>
          </cell>
          <cell r="AD44">
            <v>0</v>
          </cell>
          <cell r="AE44">
            <v>0</v>
          </cell>
          <cell r="AF44">
            <v>0</v>
          </cell>
          <cell r="AH44">
            <v>0</v>
          </cell>
          <cell r="AI44">
            <v>0</v>
          </cell>
          <cell r="AJ44">
            <v>0</v>
          </cell>
          <cell r="AK44">
            <v>0</v>
          </cell>
          <cell r="AM44">
            <v>4305</v>
          </cell>
          <cell r="AN44">
            <v>64479</v>
          </cell>
          <cell r="AO44">
            <v>0</v>
          </cell>
          <cell r="AP44">
            <v>0</v>
          </cell>
          <cell r="AR44">
            <v>-18324.594218941522</v>
          </cell>
          <cell r="AS44">
            <v>76927.689735978769</v>
          </cell>
          <cell r="AT44">
            <v>0</v>
          </cell>
          <cell r="AU44">
            <v>0</v>
          </cell>
        </row>
        <row r="45">
          <cell r="AO45">
            <v>0</v>
          </cell>
          <cell r="AT45">
            <v>0</v>
          </cell>
        </row>
        <row r="46">
          <cell r="D46">
            <v>0</v>
          </cell>
          <cell r="E46">
            <v>0</v>
          </cell>
          <cell r="F46">
            <v>0</v>
          </cell>
          <cell r="G46">
            <v>0</v>
          </cell>
          <cell r="I46">
            <v>0</v>
          </cell>
          <cell r="J46">
            <v>0</v>
          </cell>
          <cell r="K46">
            <v>0</v>
          </cell>
          <cell r="L46">
            <v>0</v>
          </cell>
          <cell r="N46">
            <v>0</v>
          </cell>
          <cell r="O46">
            <v>0</v>
          </cell>
          <cell r="P46">
            <v>0</v>
          </cell>
          <cell r="Q46">
            <v>0</v>
          </cell>
          <cell r="S46">
            <v>0</v>
          </cell>
          <cell r="T46">
            <v>0</v>
          </cell>
          <cell r="U46">
            <v>0</v>
          </cell>
          <cell r="V46">
            <v>0</v>
          </cell>
          <cell r="X46">
            <v>0</v>
          </cell>
          <cell r="Y46">
            <v>0</v>
          </cell>
          <cell r="Z46">
            <v>0</v>
          </cell>
          <cell r="AA46">
            <v>0</v>
          </cell>
          <cell r="AC46">
            <v>0</v>
          </cell>
          <cell r="AD46">
            <v>0</v>
          </cell>
          <cell r="AE46">
            <v>0</v>
          </cell>
          <cell r="AF46">
            <v>0</v>
          </cell>
          <cell r="AH46">
            <v>0</v>
          </cell>
          <cell r="AI46">
            <v>0</v>
          </cell>
          <cell r="AJ46">
            <v>0</v>
          </cell>
          <cell r="AK46">
            <v>0</v>
          </cell>
          <cell r="AM46">
            <v>37250.518339999995</v>
          </cell>
          <cell r="AN46">
            <v>159102.23767</v>
          </cell>
          <cell r="AO46">
            <v>0</v>
          </cell>
          <cell r="AP46">
            <v>0</v>
          </cell>
          <cell r="AR46">
            <v>56480.40910690654</v>
          </cell>
          <cell r="AS46">
            <v>186250.93474834826</v>
          </cell>
          <cell r="AT46">
            <v>0</v>
          </cell>
          <cell r="AU46">
            <v>0</v>
          </cell>
        </row>
        <row r="47">
          <cell r="D47">
            <v>0</v>
          </cell>
          <cell r="E47">
            <v>0</v>
          </cell>
          <cell r="F47">
            <v>0</v>
          </cell>
          <cell r="G47">
            <v>0</v>
          </cell>
          <cell r="I47">
            <v>0</v>
          </cell>
          <cell r="J47">
            <v>0</v>
          </cell>
          <cell r="K47">
            <v>0</v>
          </cell>
          <cell r="L47">
            <v>0</v>
          </cell>
          <cell r="N47">
            <v>0</v>
          </cell>
          <cell r="O47">
            <v>0</v>
          </cell>
          <cell r="P47">
            <v>0</v>
          </cell>
          <cell r="Q47">
            <v>0</v>
          </cell>
          <cell r="S47">
            <v>0</v>
          </cell>
          <cell r="T47">
            <v>0</v>
          </cell>
          <cell r="U47">
            <v>0</v>
          </cell>
          <cell r="V47">
            <v>0</v>
          </cell>
          <cell r="X47">
            <v>0</v>
          </cell>
          <cell r="Y47">
            <v>0</v>
          </cell>
          <cell r="Z47">
            <v>0</v>
          </cell>
          <cell r="AA47">
            <v>0</v>
          </cell>
          <cell r="AC47">
            <v>0</v>
          </cell>
          <cell r="AD47">
            <v>0</v>
          </cell>
          <cell r="AE47">
            <v>0</v>
          </cell>
          <cell r="AF47">
            <v>0</v>
          </cell>
          <cell r="AH47">
            <v>0</v>
          </cell>
          <cell r="AI47">
            <v>0</v>
          </cell>
          <cell r="AJ47">
            <v>0</v>
          </cell>
          <cell r="AK47">
            <v>0</v>
          </cell>
          <cell r="AM47">
            <v>37662.518339999995</v>
          </cell>
          <cell r="AN47">
            <v>152096.03580844818</v>
          </cell>
          <cell r="AO47">
            <v>0</v>
          </cell>
          <cell r="AP47">
            <v>0</v>
          </cell>
          <cell r="AR47">
            <v>56943.52943722409</v>
          </cell>
          <cell r="AS47">
            <v>192439.5575452495</v>
          </cell>
          <cell r="AT47">
            <v>0</v>
          </cell>
          <cell r="AU47">
            <v>0</v>
          </cell>
        </row>
        <row r="49">
          <cell r="D49">
            <v>0</v>
          </cell>
          <cell r="E49">
            <v>0</v>
          </cell>
          <cell r="F49">
            <v>0</v>
          </cell>
          <cell r="G49">
            <v>0</v>
          </cell>
          <cell r="I49">
            <v>0</v>
          </cell>
          <cell r="J49">
            <v>0</v>
          </cell>
          <cell r="K49">
            <v>0</v>
          </cell>
          <cell r="L49">
            <v>0</v>
          </cell>
          <cell r="N49">
            <v>0</v>
          </cell>
          <cell r="O49">
            <v>0</v>
          </cell>
          <cell r="P49">
            <v>0</v>
          </cell>
          <cell r="Q49">
            <v>0</v>
          </cell>
          <cell r="S49">
            <v>0</v>
          </cell>
          <cell r="T49">
            <v>0</v>
          </cell>
          <cell r="U49">
            <v>0</v>
          </cell>
          <cell r="V49">
            <v>0</v>
          </cell>
          <cell r="X49">
            <v>0</v>
          </cell>
          <cell r="Y49">
            <v>0</v>
          </cell>
          <cell r="Z49">
            <v>0</v>
          </cell>
          <cell r="AA49">
            <v>0</v>
          </cell>
          <cell r="AC49">
            <v>0</v>
          </cell>
          <cell r="AD49">
            <v>0</v>
          </cell>
          <cell r="AE49">
            <v>0</v>
          </cell>
          <cell r="AF49">
            <v>0</v>
          </cell>
          <cell r="AH49">
            <v>0</v>
          </cell>
          <cell r="AI49">
            <v>0</v>
          </cell>
          <cell r="AJ49">
            <v>0</v>
          </cell>
          <cell r="AK49">
            <v>0</v>
          </cell>
          <cell r="AM49">
            <v>16280.518339999995</v>
          </cell>
          <cell r="AN49">
            <v>108984.03580844818</v>
          </cell>
          <cell r="AO49">
            <v>0</v>
          </cell>
          <cell r="AP49">
            <v>0</v>
          </cell>
          <cell r="AR49">
            <v>32033.52943722409</v>
          </cell>
          <cell r="AS49">
            <v>141444.5575452495</v>
          </cell>
          <cell r="AT49">
            <v>0</v>
          </cell>
          <cell r="AU49">
            <v>0</v>
          </cell>
        </row>
        <row r="50">
          <cell r="D50">
            <v>0</v>
          </cell>
          <cell r="E50">
            <v>0</v>
          </cell>
          <cell r="F50">
            <v>0</v>
          </cell>
          <cell r="G50">
            <v>0</v>
          </cell>
          <cell r="I50">
            <v>0</v>
          </cell>
          <cell r="J50">
            <v>0</v>
          </cell>
          <cell r="K50">
            <v>0</v>
          </cell>
          <cell r="L50">
            <v>0</v>
          </cell>
          <cell r="N50">
            <v>0</v>
          </cell>
          <cell r="O50">
            <v>0</v>
          </cell>
          <cell r="P50">
            <v>0</v>
          </cell>
          <cell r="Q50">
            <v>0</v>
          </cell>
          <cell r="S50">
            <v>0</v>
          </cell>
          <cell r="T50">
            <v>0</v>
          </cell>
          <cell r="U50">
            <v>0</v>
          </cell>
          <cell r="V50">
            <v>0</v>
          </cell>
          <cell r="X50">
            <v>0</v>
          </cell>
          <cell r="Y50">
            <v>0</v>
          </cell>
          <cell r="Z50">
            <v>0</v>
          </cell>
          <cell r="AA50">
            <v>0</v>
          </cell>
          <cell r="AC50">
            <v>0</v>
          </cell>
          <cell r="AD50">
            <v>0</v>
          </cell>
          <cell r="AE50">
            <v>0</v>
          </cell>
          <cell r="AF50">
            <v>0</v>
          </cell>
          <cell r="AH50">
            <v>0</v>
          </cell>
          <cell r="AI50">
            <v>0</v>
          </cell>
          <cell r="AJ50">
            <v>0</v>
          </cell>
          <cell r="AK50">
            <v>0</v>
          </cell>
          <cell r="AM50">
            <v>16280.518339999995</v>
          </cell>
          <cell r="AN50">
            <v>108984.03580844818</v>
          </cell>
          <cell r="AO50">
            <v>0</v>
          </cell>
          <cell r="AP50">
            <v>0</v>
          </cell>
          <cell r="AR50">
            <v>32033.52943722409</v>
          </cell>
          <cell r="AS50">
            <v>141444.5575452495</v>
          </cell>
          <cell r="AT50">
            <v>0</v>
          </cell>
          <cell r="AU50">
            <v>0</v>
          </cell>
        </row>
        <row r="52">
          <cell r="D52">
            <v>0</v>
          </cell>
          <cell r="E52">
            <v>0</v>
          </cell>
          <cell r="F52">
            <v>0</v>
          </cell>
          <cell r="G52">
            <v>0</v>
          </cell>
          <cell r="I52">
            <v>0</v>
          </cell>
          <cell r="J52">
            <v>0</v>
          </cell>
          <cell r="K52">
            <v>0</v>
          </cell>
          <cell r="L52">
            <v>0</v>
          </cell>
          <cell r="N52">
            <v>0</v>
          </cell>
          <cell r="O52">
            <v>0</v>
          </cell>
          <cell r="P52">
            <v>0</v>
          </cell>
          <cell r="Q52">
            <v>0</v>
          </cell>
          <cell r="S52">
            <v>0</v>
          </cell>
          <cell r="T52">
            <v>0</v>
          </cell>
          <cell r="U52">
            <v>0</v>
          </cell>
          <cell r="V52">
            <v>0</v>
          </cell>
          <cell r="X52">
            <v>0</v>
          </cell>
          <cell r="Y52">
            <v>0</v>
          </cell>
          <cell r="Z52">
            <v>0</v>
          </cell>
          <cell r="AA52">
            <v>0</v>
          </cell>
          <cell r="AC52">
            <v>0</v>
          </cell>
          <cell r="AD52">
            <v>0</v>
          </cell>
          <cell r="AE52">
            <v>0</v>
          </cell>
          <cell r="AF52">
            <v>0</v>
          </cell>
          <cell r="AH52">
            <v>0</v>
          </cell>
          <cell r="AI52">
            <v>0</v>
          </cell>
          <cell r="AJ52">
            <v>0</v>
          </cell>
          <cell r="AK52">
            <v>0</v>
          </cell>
          <cell r="AM52">
            <v>22904.518339999999</v>
          </cell>
          <cell r="AN52">
            <v>46558.237670000002</v>
          </cell>
          <cell r="AO52">
            <v>0</v>
          </cell>
          <cell r="AP52">
            <v>0</v>
          </cell>
          <cell r="AR52">
            <v>27632.031429999999</v>
          </cell>
          <cell r="AS52">
            <v>56794.218800000002</v>
          </cell>
          <cell r="AT52">
            <v>0</v>
          </cell>
          <cell r="AU52">
            <v>0</v>
          </cell>
        </row>
        <row r="54">
          <cell r="D54">
            <v>0</v>
          </cell>
          <cell r="E54">
            <v>0</v>
          </cell>
          <cell r="F54">
            <v>0</v>
          </cell>
          <cell r="G54">
            <v>0</v>
          </cell>
          <cell r="I54">
            <v>0</v>
          </cell>
          <cell r="J54">
            <v>0</v>
          </cell>
          <cell r="K54">
            <v>0</v>
          </cell>
          <cell r="L54">
            <v>0</v>
          </cell>
          <cell r="N54">
            <v>0</v>
          </cell>
          <cell r="O54">
            <v>0</v>
          </cell>
          <cell r="P54">
            <v>0</v>
          </cell>
          <cell r="Q54">
            <v>0</v>
          </cell>
          <cell r="S54">
            <v>0</v>
          </cell>
          <cell r="T54">
            <v>0</v>
          </cell>
          <cell r="U54">
            <v>0</v>
          </cell>
          <cell r="V54">
            <v>0</v>
          </cell>
          <cell r="X54">
            <v>0</v>
          </cell>
          <cell r="Y54">
            <v>0</v>
          </cell>
          <cell r="Z54">
            <v>0</v>
          </cell>
          <cell r="AA54">
            <v>0</v>
          </cell>
          <cell r="AC54">
            <v>0</v>
          </cell>
          <cell r="AD54">
            <v>0</v>
          </cell>
          <cell r="AE54">
            <v>0</v>
          </cell>
          <cell r="AF54">
            <v>0</v>
          </cell>
          <cell r="AH54">
            <v>0</v>
          </cell>
          <cell r="AI54">
            <v>0</v>
          </cell>
          <cell r="AJ54">
            <v>0</v>
          </cell>
          <cell r="AK54">
            <v>0</v>
          </cell>
          <cell r="AM54">
            <v>22904.518339999999</v>
          </cell>
          <cell r="AN54">
            <v>46558.237670000002</v>
          </cell>
          <cell r="AO54">
            <v>0</v>
          </cell>
          <cell r="AP54">
            <v>0</v>
          </cell>
          <cell r="AR54">
            <v>27632.031429999999</v>
          </cell>
          <cell r="AS54">
            <v>56794.218800000002</v>
          </cell>
          <cell r="AT54">
            <v>0</v>
          </cell>
          <cell r="AU54">
            <v>0</v>
          </cell>
        </row>
        <row r="56">
          <cell r="D56">
            <v>0</v>
          </cell>
          <cell r="E56">
            <v>0</v>
          </cell>
          <cell r="F56">
            <v>0</v>
          </cell>
          <cell r="G56">
            <v>0</v>
          </cell>
          <cell r="I56">
            <v>0</v>
          </cell>
          <cell r="J56">
            <v>0</v>
          </cell>
          <cell r="K56">
            <v>0</v>
          </cell>
          <cell r="L56">
            <v>0</v>
          </cell>
          <cell r="N56">
            <v>0</v>
          </cell>
          <cell r="O56">
            <v>0</v>
          </cell>
          <cell r="P56">
            <v>0</v>
          </cell>
          <cell r="Q56">
            <v>0</v>
          </cell>
          <cell r="S56">
            <v>0</v>
          </cell>
          <cell r="T56">
            <v>0</v>
          </cell>
          <cell r="U56">
            <v>0</v>
          </cell>
          <cell r="V56">
            <v>0</v>
          </cell>
          <cell r="X56">
            <v>0</v>
          </cell>
          <cell r="Y56">
            <v>0</v>
          </cell>
          <cell r="Z56">
            <v>0</v>
          </cell>
          <cell r="AA56">
            <v>0</v>
          </cell>
          <cell r="AC56">
            <v>0</v>
          </cell>
          <cell r="AD56">
            <v>0</v>
          </cell>
          <cell r="AE56">
            <v>0</v>
          </cell>
          <cell r="AF56">
            <v>0</v>
          </cell>
          <cell r="AH56">
            <v>0</v>
          </cell>
          <cell r="AI56">
            <v>0</v>
          </cell>
          <cell r="AJ56">
            <v>0</v>
          </cell>
          <cell r="AK56">
            <v>0</v>
          </cell>
          <cell r="AM56">
            <v>21382</v>
          </cell>
          <cell r="AN56">
            <v>43112</v>
          </cell>
          <cell r="AO56">
            <v>0</v>
          </cell>
          <cell r="AP56">
            <v>0</v>
          </cell>
          <cell r="AR56">
            <v>24910</v>
          </cell>
          <cell r="AS56">
            <v>50995</v>
          </cell>
          <cell r="AT56">
            <v>0</v>
          </cell>
          <cell r="AU56">
            <v>0</v>
          </cell>
        </row>
        <row r="57">
          <cell r="AM57">
            <v>12452</v>
          </cell>
          <cell r="AN57">
            <v>23332</v>
          </cell>
          <cell r="AR57">
            <v>14998</v>
          </cell>
          <cell r="AS57">
            <v>30594</v>
          </cell>
        </row>
        <row r="58">
          <cell r="D58">
            <v>0</v>
          </cell>
          <cell r="E58">
            <v>0</v>
          </cell>
          <cell r="F58">
            <v>0</v>
          </cell>
          <cell r="G58">
            <v>0</v>
          </cell>
          <cell r="I58">
            <v>0</v>
          </cell>
          <cell r="J58">
            <v>0</v>
          </cell>
          <cell r="K58">
            <v>0</v>
          </cell>
          <cell r="L58">
            <v>0</v>
          </cell>
          <cell r="N58">
            <v>0</v>
          </cell>
          <cell r="O58">
            <v>0</v>
          </cell>
          <cell r="P58">
            <v>0</v>
          </cell>
          <cell r="Q58">
            <v>0</v>
          </cell>
          <cell r="S58">
            <v>0</v>
          </cell>
          <cell r="T58">
            <v>0</v>
          </cell>
          <cell r="U58">
            <v>0</v>
          </cell>
          <cell r="V58">
            <v>0</v>
          </cell>
          <cell r="AC58">
            <v>0</v>
          </cell>
          <cell r="AD58">
            <v>0</v>
          </cell>
          <cell r="AE58">
            <v>0</v>
          </cell>
          <cell r="AF58">
            <v>0</v>
          </cell>
          <cell r="AH58">
            <v>0</v>
          </cell>
          <cell r="AI58">
            <v>0</v>
          </cell>
          <cell r="AJ58">
            <v>0</v>
          </cell>
          <cell r="AK58">
            <v>0</v>
          </cell>
          <cell r="AM58">
            <v>8930</v>
          </cell>
          <cell r="AN58">
            <v>19780</v>
          </cell>
          <cell r="AO58">
            <v>0</v>
          </cell>
          <cell r="AP58">
            <v>0</v>
          </cell>
          <cell r="AR58">
            <v>9912</v>
          </cell>
          <cell r="AS58">
            <v>20401</v>
          </cell>
          <cell r="AT58">
            <v>0</v>
          </cell>
          <cell r="AU58">
            <v>0</v>
          </cell>
        </row>
        <row r="59">
          <cell r="AM59">
            <v>7963</v>
          </cell>
          <cell r="AN59">
            <v>17739</v>
          </cell>
          <cell r="AR59">
            <v>8903</v>
          </cell>
          <cell r="AS59">
            <v>18294</v>
          </cell>
        </row>
        <row r="60">
          <cell r="AM60">
            <v>967</v>
          </cell>
          <cell r="AN60">
            <v>2041</v>
          </cell>
          <cell r="AR60">
            <v>1009</v>
          </cell>
          <cell r="AS60">
            <v>2107</v>
          </cell>
        </row>
        <row r="64">
          <cell r="D64">
            <v>0</v>
          </cell>
          <cell r="E64">
            <v>0</v>
          </cell>
          <cell r="F64">
            <v>0</v>
          </cell>
          <cell r="G64">
            <v>0</v>
          </cell>
          <cell r="I64">
            <v>0</v>
          </cell>
          <cell r="J64">
            <v>0</v>
          </cell>
          <cell r="K64">
            <v>0</v>
          </cell>
          <cell r="L64">
            <v>0</v>
          </cell>
          <cell r="N64">
            <v>0</v>
          </cell>
          <cell r="O64">
            <v>0</v>
          </cell>
          <cell r="P64">
            <v>0</v>
          </cell>
          <cell r="Q64">
            <v>0</v>
          </cell>
          <cell r="S64">
            <v>0</v>
          </cell>
          <cell r="T64">
            <v>0</v>
          </cell>
          <cell r="U64">
            <v>0</v>
          </cell>
          <cell r="V64">
            <v>0</v>
          </cell>
          <cell r="X64">
            <v>0</v>
          </cell>
          <cell r="Y64">
            <v>0</v>
          </cell>
          <cell r="Z64">
            <v>0</v>
          </cell>
          <cell r="AA64">
            <v>0</v>
          </cell>
          <cell r="AC64">
            <v>0</v>
          </cell>
          <cell r="AD64">
            <v>0</v>
          </cell>
          <cell r="AE64">
            <v>0</v>
          </cell>
          <cell r="AF64">
            <v>0</v>
          </cell>
          <cell r="AH64">
            <v>0</v>
          </cell>
          <cell r="AI64">
            <v>0</v>
          </cell>
          <cell r="AJ64">
            <v>0</v>
          </cell>
          <cell r="AK64">
            <v>0</v>
          </cell>
          <cell r="AM64">
            <v>1522.5183400000001</v>
          </cell>
          <cell r="AN64">
            <v>3446.2376700000004</v>
          </cell>
          <cell r="AO64">
            <v>0</v>
          </cell>
          <cell r="AP64">
            <v>0</v>
          </cell>
          <cell r="AR64">
            <v>2722.03143</v>
          </cell>
          <cell r="AS64">
            <v>5799.2187999999996</v>
          </cell>
          <cell r="AT64">
            <v>0</v>
          </cell>
          <cell r="AU64">
            <v>0</v>
          </cell>
        </row>
        <row r="65">
          <cell r="AM65">
            <v>637</v>
          </cell>
          <cell r="AN65">
            <v>1493.6548500000001</v>
          </cell>
          <cell r="AR65">
            <v>1120.0148200000001</v>
          </cell>
          <cell r="AS65">
            <v>2579.2840799999999</v>
          </cell>
        </row>
        <row r="66">
          <cell r="AM66">
            <v>885.51833999999997</v>
          </cell>
          <cell r="AN66">
            <v>1500.5828200000001</v>
          </cell>
          <cell r="AR66">
            <v>898.44282999999996</v>
          </cell>
          <cell r="AS66">
            <v>1775.64861</v>
          </cell>
        </row>
        <row r="67">
          <cell r="AN67">
            <v>0</v>
          </cell>
        </row>
        <row r="68">
          <cell r="AN68">
            <v>0</v>
          </cell>
        </row>
        <row r="69">
          <cell r="AN69">
            <v>452</v>
          </cell>
          <cell r="AR69">
            <v>703.57378000000006</v>
          </cell>
          <cell r="AS69">
            <v>1444.28611</v>
          </cell>
        </row>
        <row r="71">
          <cell r="D71">
            <v>0</v>
          </cell>
          <cell r="E71">
            <v>0</v>
          </cell>
          <cell r="F71">
            <v>0</v>
          </cell>
          <cell r="G71">
            <v>0</v>
          </cell>
          <cell r="I71">
            <v>0</v>
          </cell>
          <cell r="J71">
            <v>0</v>
          </cell>
          <cell r="K71">
            <v>0</v>
          </cell>
          <cell r="L71">
            <v>0</v>
          </cell>
          <cell r="N71">
            <v>0</v>
          </cell>
          <cell r="O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H71">
            <v>0</v>
          </cell>
          <cell r="AI71">
            <v>0</v>
          </cell>
          <cell r="AJ71">
            <v>0</v>
          </cell>
          <cell r="AK71">
            <v>0</v>
          </cell>
          <cell r="AM71">
            <v>0</v>
          </cell>
          <cell r="AN71">
            <v>0</v>
          </cell>
          <cell r="AO71">
            <v>0</v>
          </cell>
          <cell r="AP71">
            <v>0</v>
          </cell>
          <cell r="AR71">
            <v>0</v>
          </cell>
          <cell r="AS71">
            <v>0</v>
          </cell>
          <cell r="AT71">
            <v>0</v>
          </cell>
          <cell r="AU71">
            <v>0</v>
          </cell>
        </row>
        <row r="79">
          <cell r="S79">
            <v>0</v>
          </cell>
          <cell r="T79">
            <v>0</v>
          </cell>
          <cell r="U79">
            <v>0</v>
          </cell>
          <cell r="V79">
            <v>0</v>
          </cell>
          <cell r="X79">
            <v>0</v>
          </cell>
          <cell r="Y79">
            <v>0</v>
          </cell>
          <cell r="Z79">
            <v>0</v>
          </cell>
          <cell r="AA79">
            <v>0</v>
          </cell>
          <cell r="AM79">
            <v>0</v>
          </cell>
          <cell r="AN79">
            <v>0</v>
          </cell>
          <cell r="AO79">
            <v>0</v>
          </cell>
          <cell r="AP79">
            <v>0</v>
          </cell>
        </row>
        <row r="83">
          <cell r="AM83">
            <v>1595.7850594460006</v>
          </cell>
          <cell r="AN83">
            <v>4330.4086625511954</v>
          </cell>
          <cell r="AR83">
            <v>2710</v>
          </cell>
          <cell r="AS83">
            <v>5171</v>
          </cell>
        </row>
        <row r="84">
          <cell r="AM84">
            <v>-8720.701102416253</v>
          </cell>
          <cell r="AN84">
            <v>-18657.796269637613</v>
          </cell>
          <cell r="AR84">
            <v>-9776</v>
          </cell>
          <cell r="AS84">
            <v>-20184</v>
          </cell>
        </row>
        <row r="85">
          <cell r="D85">
            <v>0</v>
          </cell>
          <cell r="E85">
            <v>0</v>
          </cell>
          <cell r="F85">
            <v>0</v>
          </cell>
          <cell r="G85">
            <v>0</v>
          </cell>
          <cell r="I85">
            <v>0</v>
          </cell>
          <cell r="J85">
            <v>0</v>
          </cell>
          <cell r="K85">
            <v>0</v>
          </cell>
          <cell r="L85">
            <v>0</v>
          </cell>
          <cell r="N85">
            <v>0</v>
          </cell>
          <cell r="O85">
            <v>0</v>
          </cell>
          <cell r="P85">
            <v>0</v>
          </cell>
          <cell r="Q85">
            <v>0</v>
          </cell>
          <cell r="S85">
            <v>0</v>
          </cell>
          <cell r="T85">
            <v>0</v>
          </cell>
          <cell r="U85">
            <v>0</v>
          </cell>
          <cell r="V85">
            <v>0</v>
          </cell>
          <cell r="X85">
            <v>0</v>
          </cell>
          <cell r="Y85">
            <v>0</v>
          </cell>
          <cell r="Z85">
            <v>0</v>
          </cell>
          <cell r="AA85">
            <v>0</v>
          </cell>
          <cell r="AC85">
            <v>0</v>
          </cell>
          <cell r="AD85">
            <v>0</v>
          </cell>
          <cell r="AE85">
            <v>0</v>
          </cell>
          <cell r="AF85">
            <v>0</v>
          </cell>
          <cell r="AH85">
            <v>0</v>
          </cell>
          <cell r="AI85">
            <v>0</v>
          </cell>
          <cell r="AJ85">
            <v>0</v>
          </cell>
          <cell r="AK85">
            <v>0</v>
          </cell>
          <cell r="AM85">
            <v>-7124.9160429702524</v>
          </cell>
          <cell r="AN85">
            <v>-14327.387607086417</v>
          </cell>
          <cell r="AO85">
            <v>0</v>
          </cell>
          <cell r="AP85">
            <v>0</v>
          </cell>
          <cell r="AR85">
            <v>-7066</v>
          </cell>
          <cell r="AS85">
            <v>-15013</v>
          </cell>
          <cell r="AT85">
            <v>0</v>
          </cell>
          <cell r="AU85">
            <v>0</v>
          </cell>
        </row>
        <row r="87">
          <cell r="AM87">
            <v>2554</v>
          </cell>
          <cell r="AN87">
            <v>2554</v>
          </cell>
          <cell r="AR87">
            <v>-39917</v>
          </cell>
          <cell r="AS87">
            <v>-82312</v>
          </cell>
        </row>
        <row r="88">
          <cell r="D88">
            <v>0</v>
          </cell>
          <cell r="E88">
            <v>0</v>
          </cell>
          <cell r="F88">
            <v>0</v>
          </cell>
          <cell r="G88">
            <v>0</v>
          </cell>
          <cell r="I88">
            <v>0</v>
          </cell>
          <cell r="J88">
            <v>0</v>
          </cell>
          <cell r="K88">
            <v>0</v>
          </cell>
          <cell r="L88">
            <v>0</v>
          </cell>
          <cell r="N88">
            <v>0</v>
          </cell>
          <cell r="O88">
            <v>0</v>
          </cell>
          <cell r="P88">
            <v>0</v>
          </cell>
          <cell r="Q88">
            <v>0</v>
          </cell>
          <cell r="S88">
            <v>0</v>
          </cell>
          <cell r="T88">
            <v>0</v>
          </cell>
          <cell r="U88">
            <v>0</v>
          </cell>
          <cell r="V88">
            <v>0</v>
          </cell>
          <cell r="X88">
            <v>0</v>
          </cell>
          <cell r="Y88">
            <v>0</v>
          </cell>
          <cell r="Z88">
            <v>0</v>
          </cell>
          <cell r="AA88">
            <v>0</v>
          </cell>
          <cell r="AC88">
            <v>0</v>
          </cell>
          <cell r="AD88">
            <v>0</v>
          </cell>
          <cell r="AE88">
            <v>0</v>
          </cell>
          <cell r="AF88">
            <v>0</v>
          </cell>
          <cell r="AH88">
            <v>0</v>
          </cell>
          <cell r="AI88">
            <v>0</v>
          </cell>
          <cell r="AJ88">
            <v>0</v>
          </cell>
          <cell r="AK88">
            <v>0</v>
          </cell>
          <cell r="AM88">
            <v>-4570.9160429702524</v>
          </cell>
          <cell r="AN88">
            <v>-11773.387607086417</v>
          </cell>
          <cell r="AO88">
            <v>0</v>
          </cell>
          <cell r="AP88">
            <v>0</v>
          </cell>
          <cell r="AR88">
            <v>-46983</v>
          </cell>
          <cell r="AS88">
            <v>-97325</v>
          </cell>
          <cell r="AT88">
            <v>0</v>
          </cell>
          <cell r="AU88">
            <v>0</v>
          </cell>
        </row>
        <row r="89">
          <cell r="D89">
            <v>0</v>
          </cell>
          <cell r="E89">
            <v>0</v>
          </cell>
          <cell r="F89">
            <v>0</v>
          </cell>
          <cell r="G89">
            <v>0</v>
          </cell>
          <cell r="I89">
            <v>0</v>
          </cell>
          <cell r="J89">
            <v>0</v>
          </cell>
          <cell r="K89">
            <v>0</v>
          </cell>
          <cell r="L89">
            <v>0</v>
          </cell>
          <cell r="N89">
            <v>0</v>
          </cell>
          <cell r="O89">
            <v>0</v>
          </cell>
          <cell r="P89">
            <v>0</v>
          </cell>
          <cell r="Q89">
            <v>0</v>
          </cell>
          <cell r="S89">
            <v>0</v>
          </cell>
          <cell r="T89">
            <v>0</v>
          </cell>
          <cell r="U89">
            <v>0</v>
          </cell>
          <cell r="V89">
            <v>0</v>
          </cell>
          <cell r="X89">
            <v>0</v>
          </cell>
          <cell r="Y89">
            <v>0</v>
          </cell>
          <cell r="Z89">
            <v>0</v>
          </cell>
          <cell r="AA89">
            <v>0</v>
          </cell>
          <cell r="AC89">
            <v>0</v>
          </cell>
          <cell r="AD89">
            <v>0</v>
          </cell>
          <cell r="AE89">
            <v>0</v>
          </cell>
          <cell r="AF89">
            <v>0</v>
          </cell>
          <cell r="AH89">
            <v>0</v>
          </cell>
          <cell r="AI89">
            <v>0</v>
          </cell>
          <cell r="AJ89">
            <v>0</v>
          </cell>
          <cell r="AK89">
            <v>0</v>
          </cell>
          <cell r="AM89">
            <v>-4570.9160429702524</v>
          </cell>
          <cell r="AN89">
            <v>-11773.387607086417</v>
          </cell>
          <cell r="AO89">
            <v>0</v>
          </cell>
          <cell r="AP89">
            <v>0</v>
          </cell>
          <cell r="AR89">
            <v>-46983</v>
          </cell>
          <cell r="AS89">
            <v>-97325</v>
          </cell>
          <cell r="AT89">
            <v>0</v>
          </cell>
          <cell r="AU89">
            <v>0</v>
          </cell>
        </row>
        <row r="90">
          <cell r="E90">
            <v>0.61898500000000001</v>
          </cell>
          <cell r="G90">
            <v>0.67176499999999995</v>
          </cell>
          <cell r="J90">
            <v>1.2527729999999999</v>
          </cell>
          <cell r="L90">
            <v>1.439567</v>
          </cell>
          <cell r="O90">
            <v>1.569143</v>
          </cell>
          <cell r="Q90">
            <v>1.634501</v>
          </cell>
          <cell r="T90">
            <v>1.4217169999999999</v>
          </cell>
          <cell r="U90">
            <v>1.3767069999999999</v>
          </cell>
          <cell r="V90">
            <v>1.3958349999999999</v>
          </cell>
          <cell r="Y90">
            <v>1.485911</v>
          </cell>
          <cell r="Z90">
            <v>1.4976959999999999</v>
          </cell>
          <cell r="AA90">
            <v>1.3421000000000001</v>
          </cell>
          <cell r="AC90">
            <v>1.3706</v>
          </cell>
          <cell r="AD90">
            <v>1.3412999999999999</v>
          </cell>
          <cell r="AE90">
            <v>1.3406</v>
          </cell>
          <cell r="AF90">
            <v>1.3418000000000001</v>
          </cell>
          <cell r="AH90">
            <v>1.3252999999999999</v>
          </cell>
          <cell r="AI90">
            <v>1.3865000000000001</v>
          </cell>
          <cell r="AJ90">
            <v>1.4232</v>
          </cell>
          <cell r="AK90">
            <v>1.4297</v>
          </cell>
          <cell r="AM90">
            <v>1.4038999999999999</v>
          </cell>
          <cell r="AN90">
            <v>1.3687</v>
          </cell>
          <cell r="AO90">
            <v>1.3396999999999999</v>
          </cell>
          <cell r="AR90">
            <v>1.1966000000000001</v>
          </cell>
          <cell r="AS90">
            <v>0</v>
          </cell>
          <cell r="AT90">
            <v>0</v>
          </cell>
        </row>
        <row r="91">
          <cell r="G91">
            <v>0</v>
          </cell>
          <cell r="L91">
            <v>0</v>
          </cell>
          <cell r="Q91">
            <v>0</v>
          </cell>
          <cell r="V91">
            <v>0</v>
          </cell>
          <cell r="AA91">
            <v>0</v>
          </cell>
          <cell r="AC91">
            <v>0</v>
          </cell>
          <cell r="AD91">
            <v>0</v>
          </cell>
          <cell r="AE91">
            <v>0</v>
          </cell>
          <cell r="AF91">
            <v>0</v>
          </cell>
          <cell r="AH91">
            <v>0</v>
          </cell>
          <cell r="AI91">
            <v>0</v>
          </cell>
          <cell r="AJ91">
            <v>0</v>
          </cell>
          <cell r="AK91">
            <v>0</v>
          </cell>
          <cell r="AM91">
            <v>321656</v>
          </cell>
          <cell r="AN91">
            <v>891574</v>
          </cell>
          <cell r="AO91">
            <v>0</v>
          </cell>
          <cell r="AP91">
            <v>0</v>
          </cell>
          <cell r="AR91">
            <v>69780.192686850205</v>
          </cell>
          <cell r="AS91">
            <v>163965.24032076332</v>
          </cell>
          <cell r="AT91">
            <v>0</v>
          </cell>
          <cell r="AU91">
            <v>0</v>
          </cell>
        </row>
        <row r="92">
          <cell r="G92">
            <v>0</v>
          </cell>
          <cell r="L92">
            <v>0</v>
          </cell>
          <cell r="Q92">
            <v>0</v>
          </cell>
          <cell r="V92">
            <v>0</v>
          </cell>
          <cell r="AA92">
            <v>0</v>
          </cell>
          <cell r="AC92">
            <v>0</v>
          </cell>
          <cell r="AD92">
            <v>0</v>
          </cell>
          <cell r="AE92">
            <v>0</v>
          </cell>
          <cell r="AF92">
            <v>0</v>
          </cell>
          <cell r="AH92">
            <v>0</v>
          </cell>
          <cell r="AI92">
            <v>0</v>
          </cell>
          <cell r="AJ92">
            <v>0</v>
          </cell>
          <cell r="AK92">
            <v>0</v>
          </cell>
          <cell r="AM92">
            <v>-203270</v>
          </cell>
          <cell r="AN92">
            <v>-525872</v>
          </cell>
          <cell r="AO92">
            <v>0</v>
          </cell>
          <cell r="AP92">
            <v>0</v>
          </cell>
          <cell r="AR92">
            <v>-27322.784424323268</v>
          </cell>
          <cell r="AS92">
            <v>-83418.901084280573</v>
          </cell>
          <cell r="AT92">
            <v>0</v>
          </cell>
          <cell r="AU92">
            <v>0</v>
          </cell>
        </row>
        <row r="93">
          <cell r="G93">
            <v>0</v>
          </cell>
          <cell r="L93">
            <v>0</v>
          </cell>
          <cell r="Q93">
            <v>0</v>
          </cell>
          <cell r="V93">
            <v>0</v>
          </cell>
          <cell r="AA93">
            <v>0</v>
          </cell>
          <cell r="AC93">
            <v>0</v>
          </cell>
          <cell r="AD93">
            <v>0</v>
          </cell>
          <cell r="AE93">
            <v>0</v>
          </cell>
          <cell r="AF93">
            <v>0</v>
          </cell>
          <cell r="AH93">
            <v>0</v>
          </cell>
          <cell r="AI93">
            <v>0</v>
          </cell>
          <cell r="AJ93">
            <v>0</v>
          </cell>
          <cell r="AK93">
            <v>0</v>
          </cell>
          <cell r="AM93">
            <v>37250.518339999995</v>
          </cell>
          <cell r="AN93">
            <v>159102.23767</v>
          </cell>
          <cell r="AO93">
            <v>0</v>
          </cell>
          <cell r="AP93">
            <v>0</v>
          </cell>
          <cell r="AR93">
            <v>19229.890766906545</v>
          </cell>
          <cell r="AS93">
            <v>27148.697078348254</v>
          </cell>
          <cell r="AT93">
            <v>0</v>
          </cell>
          <cell r="AU93">
            <v>0</v>
          </cell>
        </row>
        <row r="94">
          <cell r="G94">
            <v>0</v>
          </cell>
          <cell r="L94">
            <v>0</v>
          </cell>
          <cell r="Q94">
            <v>0</v>
          </cell>
          <cell r="V94">
            <v>0</v>
          </cell>
          <cell r="AA94">
            <v>0</v>
          </cell>
          <cell r="AC94">
            <v>0</v>
          </cell>
          <cell r="AD94">
            <v>0</v>
          </cell>
          <cell r="AE94">
            <v>0</v>
          </cell>
          <cell r="AF94">
            <v>0</v>
          </cell>
          <cell r="AH94">
            <v>0</v>
          </cell>
          <cell r="AI94">
            <v>0</v>
          </cell>
          <cell r="AJ94">
            <v>0</v>
          </cell>
          <cell r="AK94">
            <v>0</v>
          </cell>
          <cell r="AM94">
            <v>37662.518339999995</v>
          </cell>
          <cell r="AN94">
            <v>152096.03580844818</v>
          </cell>
          <cell r="AO94">
            <v>0</v>
          </cell>
          <cell r="AP94">
            <v>0</v>
          </cell>
          <cell r="AR94">
            <v>19281.011097224095</v>
          </cell>
          <cell r="AS94">
            <v>40343.521736801311</v>
          </cell>
          <cell r="AT94">
            <v>0</v>
          </cell>
          <cell r="AU94">
            <v>0</v>
          </cell>
        </row>
        <row r="95">
          <cell r="G95">
            <v>0</v>
          </cell>
          <cell r="L95">
            <v>0</v>
          </cell>
          <cell r="Q95">
            <v>0</v>
          </cell>
          <cell r="V95">
            <v>0</v>
          </cell>
          <cell r="AA95">
            <v>0</v>
          </cell>
          <cell r="AC95">
            <v>0</v>
          </cell>
          <cell r="AD95">
            <v>0</v>
          </cell>
          <cell r="AE95">
            <v>0</v>
          </cell>
          <cell r="AF95">
            <v>0</v>
          </cell>
          <cell r="AH95">
            <v>0</v>
          </cell>
          <cell r="AI95">
            <v>0</v>
          </cell>
          <cell r="AJ95">
            <v>0</v>
          </cell>
          <cell r="AK95">
            <v>0</v>
          </cell>
          <cell r="AM95">
            <v>4305</v>
          </cell>
          <cell r="AN95">
            <v>64479</v>
          </cell>
          <cell r="AO95">
            <v>0</v>
          </cell>
          <cell r="AP95">
            <v>0</v>
          </cell>
          <cell r="AR95">
            <v>-22629.594218941522</v>
          </cell>
          <cell r="AS95">
            <v>12448.689735978769</v>
          </cell>
          <cell r="AT95">
            <v>0</v>
          </cell>
          <cell r="AU95">
            <v>0</v>
          </cell>
        </row>
        <row r="96">
          <cell r="G96">
            <v>0</v>
          </cell>
          <cell r="L96">
            <v>0</v>
          </cell>
          <cell r="Q96">
            <v>0</v>
          </cell>
          <cell r="V96">
            <v>0</v>
          </cell>
          <cell r="AA96">
            <v>0</v>
          </cell>
          <cell r="AC96">
            <v>0</v>
          </cell>
          <cell r="AD96">
            <v>0</v>
          </cell>
          <cell r="AE96">
            <v>0</v>
          </cell>
          <cell r="AF96">
            <v>0</v>
          </cell>
          <cell r="AH96">
            <v>0</v>
          </cell>
          <cell r="AI96">
            <v>0</v>
          </cell>
          <cell r="AJ96">
            <v>0</v>
          </cell>
          <cell r="AK96">
            <v>0</v>
          </cell>
          <cell r="AM96">
            <v>21382</v>
          </cell>
          <cell r="AN96">
            <v>43112</v>
          </cell>
          <cell r="AO96">
            <v>0</v>
          </cell>
          <cell r="AP96">
            <v>0</v>
          </cell>
          <cell r="AR96">
            <v>3528</v>
          </cell>
          <cell r="AS96">
            <v>7883</v>
          </cell>
          <cell r="AT96">
            <v>0</v>
          </cell>
          <cell r="AU96">
            <v>0</v>
          </cell>
        </row>
        <row r="97">
          <cell r="G97">
            <v>0</v>
          </cell>
          <cell r="L97">
            <v>0</v>
          </cell>
          <cell r="Q97">
            <v>0</v>
          </cell>
          <cell r="V97">
            <v>0</v>
          </cell>
          <cell r="AA97">
            <v>0</v>
          </cell>
          <cell r="AC97">
            <v>0</v>
          </cell>
          <cell r="AD97">
            <v>0</v>
          </cell>
          <cell r="AE97">
            <v>0</v>
          </cell>
          <cell r="AF97">
            <v>0</v>
          </cell>
          <cell r="AH97">
            <v>0</v>
          </cell>
          <cell r="AI97">
            <v>0</v>
          </cell>
          <cell r="AJ97">
            <v>0</v>
          </cell>
          <cell r="AK97">
            <v>0</v>
          </cell>
          <cell r="AM97">
            <v>-2660</v>
          </cell>
          <cell r="AN97">
            <v>-22522</v>
          </cell>
          <cell r="AO97">
            <v>0</v>
          </cell>
          <cell r="AP97">
            <v>0</v>
          </cell>
          <cell r="AR97">
            <v>-31</v>
          </cell>
          <cell r="AS97">
            <v>526.49819603351716</v>
          </cell>
          <cell r="AT97">
            <v>0</v>
          </cell>
          <cell r="AU97">
            <v>0</v>
          </cell>
        </row>
        <row r="98">
          <cell r="G98">
            <v>0</v>
          </cell>
          <cell r="I98">
            <v>0</v>
          </cell>
          <cell r="J98">
            <v>0</v>
          </cell>
          <cell r="K98">
            <v>0</v>
          </cell>
          <cell r="L98">
            <v>0</v>
          </cell>
          <cell r="N98">
            <v>0</v>
          </cell>
          <cell r="O98">
            <v>0</v>
          </cell>
          <cell r="P98">
            <v>0</v>
          </cell>
          <cell r="Q98">
            <v>0</v>
          </cell>
          <cell r="S98">
            <v>0</v>
          </cell>
          <cell r="T98">
            <v>0</v>
          </cell>
          <cell r="U98">
            <v>0</v>
          </cell>
          <cell r="V98">
            <v>0</v>
          </cell>
          <cell r="X98">
            <v>0</v>
          </cell>
          <cell r="Y98">
            <v>0</v>
          </cell>
          <cell r="Z98">
            <v>0</v>
          </cell>
          <cell r="AA98">
            <v>0</v>
          </cell>
          <cell r="AC98">
            <v>0</v>
          </cell>
          <cell r="AD98">
            <v>0</v>
          </cell>
          <cell r="AE98">
            <v>0</v>
          </cell>
          <cell r="AF98">
            <v>0</v>
          </cell>
          <cell r="AH98">
            <v>0</v>
          </cell>
          <cell r="AI98">
            <v>0</v>
          </cell>
          <cell r="AJ98">
            <v>0</v>
          </cell>
          <cell r="AK98">
            <v>0</v>
          </cell>
          <cell r="AM98">
            <v>-7633</v>
          </cell>
          <cell r="AN98">
            <v>-17033.798138448183</v>
          </cell>
          <cell r="AO98">
            <v>0</v>
          </cell>
          <cell r="AP98">
            <v>0</v>
          </cell>
          <cell r="AR98">
            <v>-37700.092226165609</v>
          </cell>
          <cell r="AS98">
            <v>-19122.168424410382</v>
          </cell>
          <cell r="AT98">
            <v>0</v>
          </cell>
          <cell r="AU98">
            <v>0</v>
          </cell>
        </row>
        <row r="99">
          <cell r="E99">
            <v>0</v>
          </cell>
          <cell r="G99">
            <v>0</v>
          </cell>
          <cell r="J99">
            <v>0</v>
          </cell>
          <cell r="L99">
            <v>0</v>
          </cell>
          <cell r="O99">
            <v>0</v>
          </cell>
          <cell r="Q99">
            <v>0</v>
          </cell>
          <cell r="T99">
            <v>0</v>
          </cell>
          <cell r="V99">
            <v>0</v>
          </cell>
          <cell r="Y99">
            <v>0</v>
          </cell>
          <cell r="Z99">
            <v>0</v>
          </cell>
          <cell r="AA99">
            <v>0</v>
          </cell>
          <cell r="AC99">
            <v>0</v>
          </cell>
          <cell r="AD99">
            <v>0</v>
          </cell>
          <cell r="AE99">
            <v>0</v>
          </cell>
          <cell r="AF99">
            <v>0</v>
          </cell>
          <cell r="AH99">
            <v>0</v>
          </cell>
          <cell r="AI99">
            <v>0</v>
          </cell>
          <cell r="AJ99">
            <v>0</v>
          </cell>
          <cell r="AK99">
            <v>0</v>
          </cell>
          <cell r="AM99">
            <v>10372</v>
          </cell>
          <cell r="AN99">
            <v>85780.798138448183</v>
          </cell>
          <cell r="AO99">
            <v>0</v>
          </cell>
          <cell r="AP99">
            <v>0</v>
          </cell>
          <cell r="AR99">
            <v>22839.498007224087</v>
          </cell>
          <cell r="AS99">
            <v>105922.60841706136</v>
          </cell>
          <cell r="AT99">
            <v>0</v>
          </cell>
          <cell r="AU99">
            <v>0</v>
          </cell>
        </row>
        <row r="100">
          <cell r="V100">
            <v>0</v>
          </cell>
          <cell r="AA100">
            <v>0</v>
          </cell>
          <cell r="AD100">
            <v>0</v>
          </cell>
          <cell r="AE100">
            <v>0</v>
          </cell>
          <cell r="AF100">
            <v>0</v>
          </cell>
          <cell r="AH100">
            <v>0</v>
          </cell>
          <cell r="AI100">
            <v>0</v>
          </cell>
          <cell r="AJ100">
            <v>0</v>
          </cell>
          <cell r="AK100">
            <v>0</v>
          </cell>
          <cell r="AM100">
            <v>10372</v>
          </cell>
          <cell r="AN100">
            <v>85780.798138448183</v>
          </cell>
          <cell r="AO100">
            <v>0</v>
          </cell>
          <cell r="AP100">
            <v>0</v>
          </cell>
          <cell r="AR100">
            <v>12467.498007224087</v>
          </cell>
          <cell r="AS100">
            <v>20141.810278613179</v>
          </cell>
          <cell r="AT100">
            <v>0</v>
          </cell>
          <cell r="AU100">
            <v>0</v>
          </cell>
        </row>
        <row r="101">
          <cell r="I101" t="e">
            <v>#DIV/0!</v>
          </cell>
          <cell r="J101" t="e">
            <v>#DIV/0!</v>
          </cell>
          <cell r="K101" t="e">
            <v>#DIV/0!</v>
          </cell>
          <cell r="L101" t="e">
            <v>#DIV/0!</v>
          </cell>
          <cell r="N101" t="e">
            <v>#DIV/0!</v>
          </cell>
          <cell r="O101" t="e">
            <v>#DIV/0!</v>
          </cell>
          <cell r="P101" t="e">
            <v>#DIV/0!</v>
          </cell>
          <cell r="Q101" t="e">
            <v>#DIV/0!</v>
          </cell>
          <cell r="S101" t="e">
            <v>#DIV/0!</v>
          </cell>
          <cell r="T101" t="e">
            <v>#DIV/0!</v>
          </cell>
          <cell r="U101" t="e">
            <v>#DIV/0!</v>
          </cell>
          <cell r="V101" t="e">
            <v>#DIV/0!</v>
          </cell>
          <cell r="X101" t="e">
            <v>#DIV/0!</v>
          </cell>
          <cell r="Y101" t="e">
            <v>#DIV/0!</v>
          </cell>
          <cell r="Z101" t="e">
            <v>#DIV/0!</v>
          </cell>
          <cell r="AA101" t="e">
            <v>#DIV/0!</v>
          </cell>
          <cell r="AC101" t="e">
            <v>#DIV/0!</v>
          </cell>
          <cell r="AD101" t="e">
            <v>#DIV/0!</v>
          </cell>
          <cell r="AE101" t="e">
            <v>#DIV/0!</v>
          </cell>
          <cell r="AF101" t="e">
            <v>#DIV/0!</v>
          </cell>
          <cell r="AH101" t="e">
            <v>#DIV/0!</v>
          </cell>
          <cell r="AI101" t="e">
            <v>#DIV/0!</v>
          </cell>
          <cell r="AJ101" t="e">
            <v>#DIV/0!</v>
          </cell>
          <cell r="AK101" t="e">
            <v>#DIV/0!</v>
          </cell>
          <cell r="AM101" t="e">
            <v>#DIV/0!</v>
          </cell>
          <cell r="AN101" t="e">
            <v>#DIV/0!</v>
          </cell>
          <cell r="AO101" t="e">
            <v>#DIV/0!</v>
          </cell>
          <cell r="AP101" t="e">
            <v>#DIV/0!</v>
          </cell>
          <cell r="AR101">
            <v>2.359825778382584</v>
          </cell>
          <cell r="AS101">
            <v>1.4423196392600046</v>
          </cell>
          <cell r="AT101" t="e">
            <v>#DIV/0!</v>
          </cell>
          <cell r="AU101" t="e">
            <v>#DIV/0!</v>
          </cell>
        </row>
      </sheetData>
      <sheetData sheetId="29" refreshError="1"/>
      <sheetData sheetId="30" refreshError="1"/>
      <sheetData sheetId="31" refreshError="1"/>
      <sheetData sheetId="32" refreshError="1"/>
      <sheetData sheetId="33">
        <row r="3">
          <cell r="D3" t="str">
            <v>ANADOLU EFES CONSOLIDATED</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E5299-4C55-4EE6-A462-B06E771DCB80}">
  <dimension ref="A1:M41"/>
  <sheetViews>
    <sheetView showGridLines="0" zoomScale="70" zoomScaleNormal="70" workbookViewId="0">
      <selection activeCell="B3" sqref="B3"/>
    </sheetView>
  </sheetViews>
  <sheetFormatPr defaultColWidth="8.90625" defaultRowHeight="14.5"/>
  <cols>
    <col min="1" max="1" width="35.453125" style="179" customWidth="1"/>
    <col min="2" max="3" width="19.54296875" style="180" customWidth="1"/>
    <col min="4" max="4" width="18.36328125" style="180" bestFit="1" customWidth="1"/>
    <col min="5" max="5" width="8.90625" style="144"/>
    <col min="6" max="6" width="46.90625" style="141" customWidth="1"/>
    <col min="7" max="8" width="19.54296875" style="143" customWidth="1"/>
    <col min="9" max="9" width="18.36328125" style="143" bestFit="1" customWidth="1"/>
    <col min="10" max="13" width="8.90625" style="146"/>
    <col min="14" max="16384" width="8.90625" style="144"/>
  </cols>
  <sheetData>
    <row r="1" spans="1:9">
      <c r="A1" s="141"/>
      <c r="B1" s="142"/>
      <c r="C1" s="142"/>
      <c r="D1" s="143"/>
      <c r="G1" s="145"/>
      <c r="H1" s="145"/>
    </row>
    <row r="2" spans="1:9" ht="35">
      <c r="A2" s="147" t="s">
        <v>216</v>
      </c>
      <c r="B2" s="148" t="s">
        <v>272</v>
      </c>
      <c r="C2" s="148" t="s">
        <v>273</v>
      </c>
      <c r="D2" s="149" t="s">
        <v>217</v>
      </c>
      <c r="F2" s="150"/>
      <c r="G2" s="151"/>
      <c r="H2" s="151"/>
      <c r="I2" s="152"/>
    </row>
    <row r="3" spans="1:9" ht="17.5">
      <c r="A3" s="153" t="s">
        <v>218</v>
      </c>
      <c r="B3" s="159">
        <v>27.2</v>
      </c>
      <c r="C3" s="159">
        <v>27.5</v>
      </c>
      <c r="D3" s="154">
        <v>9.4000000000000004E-3</v>
      </c>
      <c r="F3" s="140"/>
      <c r="G3" s="155"/>
      <c r="H3" s="155"/>
      <c r="I3" s="156"/>
    </row>
    <row r="4" spans="1:9" ht="17.5">
      <c r="A4" s="157" t="s">
        <v>219</v>
      </c>
      <c r="B4" s="174">
        <v>24566.1</v>
      </c>
      <c r="C4" s="174">
        <v>43459.8</v>
      </c>
      <c r="D4" s="158">
        <v>0.76910000000000001</v>
      </c>
      <c r="F4" s="140"/>
      <c r="G4" s="155"/>
      <c r="H4" s="155"/>
      <c r="I4" s="156"/>
    </row>
    <row r="5" spans="1:9" ht="17.5">
      <c r="A5" s="153" t="s">
        <v>220</v>
      </c>
      <c r="B5" s="159">
        <v>9077.7999999999993</v>
      </c>
      <c r="C5" s="159">
        <v>17233.8</v>
      </c>
      <c r="D5" s="154">
        <v>0.89839999999999998</v>
      </c>
      <c r="F5" s="140"/>
      <c r="G5" s="155"/>
      <c r="H5" s="155"/>
      <c r="I5" s="156"/>
    </row>
    <row r="6" spans="1:9" ht="17.5">
      <c r="A6" s="157" t="s">
        <v>198</v>
      </c>
      <c r="B6" s="174">
        <v>2799.4</v>
      </c>
      <c r="C6" s="174">
        <v>5057</v>
      </c>
      <c r="D6" s="158">
        <v>0.80649999999999999</v>
      </c>
      <c r="F6" s="140"/>
      <c r="G6" s="155"/>
      <c r="H6" s="155"/>
      <c r="I6" s="156"/>
    </row>
    <row r="7" spans="1:9" ht="17.5">
      <c r="A7" s="153" t="s">
        <v>221</v>
      </c>
      <c r="B7" s="159">
        <v>4210.5</v>
      </c>
      <c r="C7" s="159">
        <v>7141.2</v>
      </c>
      <c r="D7" s="154">
        <v>0.69599999999999995</v>
      </c>
      <c r="F7" s="140"/>
      <c r="G7" s="155"/>
      <c r="H7" s="155"/>
      <c r="I7" s="156"/>
    </row>
    <row r="8" spans="1:9" ht="17.5">
      <c r="A8" s="157" t="s">
        <v>222</v>
      </c>
      <c r="B8" s="174">
        <v>408.5</v>
      </c>
      <c r="C8" s="174">
        <v>1685.5</v>
      </c>
      <c r="D8" s="158">
        <v>3.1257999999999999</v>
      </c>
      <c r="F8" s="140"/>
      <c r="G8" s="155"/>
      <c r="H8" s="155"/>
      <c r="I8" s="156"/>
    </row>
    <row r="9" spans="1:9" ht="17.5">
      <c r="A9" s="160"/>
      <c r="B9" s="149"/>
      <c r="C9" s="149"/>
      <c r="D9" s="149" t="s">
        <v>224</v>
      </c>
      <c r="F9" s="161"/>
      <c r="G9" s="152"/>
      <c r="H9" s="152"/>
      <c r="I9" s="152"/>
    </row>
    <row r="10" spans="1:9" ht="17.5">
      <c r="A10" s="153" t="s">
        <v>225</v>
      </c>
      <c r="B10" s="154">
        <v>0.37</v>
      </c>
      <c r="C10" s="154">
        <v>0.39700000000000002</v>
      </c>
      <c r="D10" s="163">
        <v>270</v>
      </c>
      <c r="F10" s="140"/>
      <c r="G10" s="156"/>
      <c r="H10" s="156"/>
      <c r="I10" s="164"/>
    </row>
    <row r="11" spans="1:9" ht="17.5">
      <c r="A11" s="157" t="s">
        <v>226</v>
      </c>
      <c r="B11" s="158">
        <v>0.114</v>
      </c>
      <c r="C11" s="158">
        <v>0.11600000000000001</v>
      </c>
      <c r="D11" s="165">
        <v>24</v>
      </c>
      <c r="F11" s="140"/>
      <c r="G11" s="156"/>
      <c r="H11" s="156"/>
      <c r="I11" s="164"/>
    </row>
    <row r="12" spans="1:9" ht="17.5">
      <c r="A12" s="153" t="s">
        <v>227</v>
      </c>
      <c r="B12" s="154">
        <v>0.17100000000000001</v>
      </c>
      <c r="C12" s="154">
        <v>0.16400000000000001</v>
      </c>
      <c r="D12" s="163">
        <v>-71</v>
      </c>
      <c r="F12" s="140"/>
      <c r="G12" s="156"/>
      <c r="H12" s="156"/>
      <c r="I12" s="164"/>
    </row>
    <row r="13" spans="1:9" ht="17.5">
      <c r="A13" s="166" t="s">
        <v>228</v>
      </c>
      <c r="B13" s="354">
        <v>1.7000000000000001E-2</v>
      </c>
      <c r="C13" s="354">
        <v>3.9E-2</v>
      </c>
      <c r="D13" s="167">
        <v>222</v>
      </c>
      <c r="F13" s="140"/>
      <c r="G13" s="156"/>
      <c r="H13" s="156"/>
      <c r="I13" s="164"/>
    </row>
    <row r="14" spans="1:9" s="141" customFormat="1" ht="6" customHeight="1">
      <c r="A14" s="168"/>
      <c r="B14" s="169"/>
      <c r="C14" s="169"/>
      <c r="D14" s="170"/>
      <c r="F14" s="171"/>
      <c r="G14" s="172"/>
      <c r="H14" s="172"/>
      <c r="I14" s="173"/>
    </row>
    <row r="15" spans="1:9" ht="36" customHeight="1">
      <c r="A15" s="147" t="s">
        <v>229</v>
      </c>
      <c r="B15" s="148" t="str">
        <f>B2</f>
        <v>1Q2023</v>
      </c>
      <c r="C15" s="148" t="str">
        <f>C2</f>
        <v>1Q2024</v>
      </c>
      <c r="D15" s="149" t="s">
        <v>217</v>
      </c>
      <c r="F15" s="150"/>
      <c r="G15" s="151"/>
      <c r="H15" s="151"/>
      <c r="I15" s="152"/>
    </row>
    <row r="16" spans="1:9" ht="17.5">
      <c r="A16" s="153" t="s">
        <v>218</v>
      </c>
      <c r="B16" s="159">
        <v>7.2</v>
      </c>
      <c r="C16" s="159">
        <v>8.1</v>
      </c>
      <c r="D16" s="154">
        <v>0.1241</v>
      </c>
      <c r="F16" s="140"/>
      <c r="G16" s="155"/>
      <c r="H16" s="155"/>
      <c r="I16" s="156"/>
    </row>
    <row r="17" spans="1:9" ht="17.5">
      <c r="A17" s="157" t="s">
        <v>219</v>
      </c>
      <c r="B17" s="174">
        <v>9011</v>
      </c>
      <c r="C17" s="174">
        <v>16427.7</v>
      </c>
      <c r="D17" s="158">
        <v>0.82310000000000005</v>
      </c>
      <c r="F17" s="140"/>
      <c r="G17" s="155"/>
      <c r="H17" s="155"/>
      <c r="I17" s="156"/>
    </row>
    <row r="18" spans="1:9" ht="17.5">
      <c r="A18" s="153" t="s">
        <v>220</v>
      </c>
      <c r="B18" s="159">
        <v>3919.2</v>
      </c>
      <c r="C18" s="159">
        <v>7344</v>
      </c>
      <c r="D18" s="154">
        <v>0.87380000000000002</v>
      </c>
      <c r="F18" s="140"/>
      <c r="G18" s="155"/>
      <c r="H18" s="155"/>
      <c r="I18" s="156"/>
    </row>
    <row r="19" spans="1:9" ht="17.5">
      <c r="A19" s="157" t="s">
        <v>198</v>
      </c>
      <c r="B19" s="174">
        <v>461.9</v>
      </c>
      <c r="C19" s="174">
        <v>807</v>
      </c>
      <c r="D19" s="158">
        <v>0.74690000000000001</v>
      </c>
      <c r="F19" s="140"/>
      <c r="G19" s="155"/>
      <c r="H19" s="155"/>
      <c r="I19" s="156"/>
    </row>
    <row r="20" spans="1:9" ht="17.5">
      <c r="A20" s="153" t="s">
        <v>221</v>
      </c>
      <c r="B20" s="159">
        <v>1303.3</v>
      </c>
      <c r="C20" s="159">
        <v>1939.1</v>
      </c>
      <c r="D20" s="154">
        <v>0.48780000000000001</v>
      </c>
      <c r="F20" s="140"/>
      <c r="G20" s="155"/>
      <c r="H20" s="155"/>
      <c r="I20" s="156"/>
    </row>
    <row r="21" spans="1:9" ht="17.5">
      <c r="A21" s="157" t="s">
        <v>222</v>
      </c>
      <c r="B21" s="174">
        <v>-109.4</v>
      </c>
      <c r="C21" s="174">
        <v>692.9</v>
      </c>
      <c r="D21" s="158" t="s">
        <v>234</v>
      </c>
      <c r="F21" s="140"/>
      <c r="G21" s="155"/>
      <c r="H21" s="155"/>
      <c r="I21" s="156"/>
    </row>
    <row r="22" spans="1:9" ht="17.5">
      <c r="A22" s="160"/>
      <c r="B22" s="149"/>
      <c r="C22" s="149"/>
      <c r="D22" s="149" t="s">
        <v>224</v>
      </c>
      <c r="F22" s="161"/>
      <c r="G22" s="152"/>
      <c r="H22" s="152"/>
      <c r="I22" s="152"/>
    </row>
    <row r="23" spans="1:9" ht="17.5">
      <c r="A23" s="153" t="s">
        <v>225</v>
      </c>
      <c r="B23" s="154">
        <v>0.435</v>
      </c>
      <c r="C23" s="154">
        <v>0.44700000000000001</v>
      </c>
      <c r="D23" s="163">
        <v>121</v>
      </c>
      <c r="F23" s="140"/>
      <c r="G23" s="156"/>
      <c r="H23" s="156"/>
      <c r="I23" s="164"/>
    </row>
    <row r="24" spans="1:9" ht="17.5">
      <c r="A24" s="157" t="s">
        <v>226</v>
      </c>
      <c r="B24" s="158">
        <v>5.0999999999999997E-2</v>
      </c>
      <c r="C24" s="158">
        <v>4.9000000000000002E-2</v>
      </c>
      <c r="D24" s="165">
        <v>-21</v>
      </c>
      <c r="F24" s="140"/>
      <c r="G24" s="156"/>
      <c r="H24" s="156"/>
      <c r="I24" s="164"/>
    </row>
    <row r="25" spans="1:9" ht="17.5">
      <c r="A25" s="153" t="s">
        <v>227</v>
      </c>
      <c r="B25" s="154">
        <v>0.14499999999999999</v>
      </c>
      <c r="C25" s="154">
        <v>0.11799999999999999</v>
      </c>
      <c r="D25" s="163">
        <v>-266</v>
      </c>
      <c r="F25" s="140"/>
      <c r="G25" s="156"/>
      <c r="H25" s="156"/>
      <c r="I25" s="164"/>
    </row>
    <row r="26" spans="1:9" ht="17.5">
      <c r="A26" s="166" t="s">
        <v>228</v>
      </c>
      <c r="B26" s="354">
        <v>-1.2E-2</v>
      </c>
      <c r="C26" s="354">
        <v>4.2000000000000003E-2</v>
      </c>
      <c r="D26" s="167">
        <v>543</v>
      </c>
      <c r="F26" s="140"/>
      <c r="G26" s="156"/>
      <c r="H26" s="156"/>
      <c r="I26" s="164"/>
    </row>
    <row r="27" spans="1:9" s="141" customFormat="1" ht="6" customHeight="1">
      <c r="A27" s="168"/>
      <c r="B27" s="169"/>
      <c r="C27" s="169"/>
      <c r="D27" s="170"/>
      <c r="F27" s="171"/>
      <c r="G27" s="172"/>
      <c r="H27" s="172"/>
      <c r="I27" s="173"/>
    </row>
    <row r="28" spans="1:9" ht="36" customHeight="1">
      <c r="A28" s="147" t="s">
        <v>230</v>
      </c>
      <c r="B28" s="148" t="str">
        <f>B15</f>
        <v>1Q2023</v>
      </c>
      <c r="C28" s="148" t="str">
        <f>C15</f>
        <v>1Q2024</v>
      </c>
      <c r="D28" s="149" t="s">
        <v>217</v>
      </c>
      <c r="F28" s="150"/>
      <c r="G28" s="151"/>
      <c r="H28" s="151"/>
      <c r="I28" s="152"/>
    </row>
    <row r="29" spans="1:9" ht="17.5">
      <c r="A29" s="153" t="s">
        <v>231</v>
      </c>
      <c r="B29" s="159">
        <v>352.6</v>
      </c>
      <c r="C29" s="159">
        <v>341.4</v>
      </c>
      <c r="D29" s="154">
        <v>-3.1800000000000002E-2</v>
      </c>
      <c r="F29" s="140"/>
      <c r="G29" s="155"/>
      <c r="H29" s="155"/>
      <c r="I29" s="156"/>
    </row>
    <row r="30" spans="1:9" ht="17.5">
      <c r="A30" s="157" t="s">
        <v>219</v>
      </c>
      <c r="B30" s="174">
        <v>15555.7</v>
      </c>
      <c r="C30" s="174">
        <v>26913.9</v>
      </c>
      <c r="D30" s="158">
        <v>0.73019999999999996</v>
      </c>
      <c r="F30" s="140"/>
      <c r="G30" s="155"/>
      <c r="H30" s="155"/>
      <c r="I30" s="156"/>
    </row>
    <row r="31" spans="1:9" ht="17.5">
      <c r="A31" s="153" t="s">
        <v>220</v>
      </c>
      <c r="B31" s="159">
        <v>5160</v>
      </c>
      <c r="C31" s="159">
        <v>9881</v>
      </c>
      <c r="D31" s="154">
        <v>0.91490000000000005</v>
      </c>
      <c r="F31" s="140"/>
      <c r="G31" s="155"/>
      <c r="H31" s="155"/>
      <c r="I31" s="156"/>
    </row>
    <row r="32" spans="1:9" ht="17.5">
      <c r="A32" s="157" t="s">
        <v>232</v>
      </c>
      <c r="B32" s="174">
        <v>2342.5</v>
      </c>
      <c r="C32" s="174">
        <v>4325.1000000000004</v>
      </c>
      <c r="D32" s="158">
        <v>0.84640000000000004</v>
      </c>
      <c r="F32" s="140"/>
      <c r="G32" s="155"/>
      <c r="H32" s="155"/>
      <c r="I32" s="156"/>
    </row>
    <row r="33" spans="1:9" ht="17.5">
      <c r="A33" s="153" t="s">
        <v>233</v>
      </c>
      <c r="B33" s="159">
        <v>2907.2</v>
      </c>
      <c r="C33" s="159">
        <v>5231.2</v>
      </c>
      <c r="D33" s="154">
        <v>0.7994</v>
      </c>
      <c r="F33" s="140"/>
      <c r="G33" s="155"/>
      <c r="H33" s="155"/>
      <c r="I33" s="156"/>
    </row>
    <row r="34" spans="1:9" ht="17.5">
      <c r="A34" s="157" t="s">
        <v>222</v>
      </c>
      <c r="B34" s="174">
        <v>1034.5</v>
      </c>
      <c r="C34" s="174">
        <v>1583.4</v>
      </c>
      <c r="D34" s="158">
        <v>0.53059999999999996</v>
      </c>
      <c r="F34" s="140"/>
      <c r="G34" s="155"/>
      <c r="H34" s="155"/>
      <c r="I34" s="156"/>
    </row>
    <row r="35" spans="1:9" ht="17.5">
      <c r="A35" s="160"/>
      <c r="B35" s="149"/>
      <c r="C35" s="149"/>
      <c r="D35" s="149" t="s">
        <v>224</v>
      </c>
      <c r="F35" s="161"/>
      <c r="G35" s="152"/>
      <c r="H35" s="152"/>
      <c r="I35" s="152"/>
    </row>
    <row r="36" spans="1:9" ht="17.5">
      <c r="A36" s="153" t="s">
        <v>225</v>
      </c>
      <c r="B36" s="154">
        <v>0.33200000000000002</v>
      </c>
      <c r="C36" s="154">
        <v>0.36699999999999999</v>
      </c>
      <c r="D36" s="163">
        <v>354</v>
      </c>
      <c r="F36" s="140"/>
      <c r="G36" s="156"/>
      <c r="H36" s="156"/>
      <c r="I36" s="164"/>
    </row>
    <row r="37" spans="1:9" ht="17.5">
      <c r="A37" s="157" t="s">
        <v>235</v>
      </c>
      <c r="B37" s="158">
        <v>0.151</v>
      </c>
      <c r="C37" s="158">
        <v>0.161</v>
      </c>
      <c r="D37" s="165">
        <v>101</v>
      </c>
      <c r="F37" s="140"/>
      <c r="G37" s="156"/>
      <c r="H37" s="156"/>
      <c r="I37" s="164"/>
    </row>
    <row r="38" spans="1:9" ht="17.5">
      <c r="A38" s="153" t="s">
        <v>236</v>
      </c>
      <c r="B38" s="154">
        <v>0.187</v>
      </c>
      <c r="C38" s="154">
        <v>0.19400000000000001</v>
      </c>
      <c r="D38" s="163">
        <v>75</v>
      </c>
      <c r="F38" s="140"/>
      <c r="G38" s="156"/>
      <c r="H38" s="156"/>
      <c r="I38" s="164"/>
    </row>
    <row r="39" spans="1:9" ht="17.5">
      <c r="A39" s="166" t="s">
        <v>237</v>
      </c>
      <c r="B39" s="354">
        <v>6.7000000000000004E-2</v>
      </c>
      <c r="C39" s="354">
        <v>5.8999999999999997E-2</v>
      </c>
      <c r="D39" s="167">
        <v>-77</v>
      </c>
      <c r="F39" s="140"/>
      <c r="G39" s="156"/>
      <c r="H39" s="156"/>
      <c r="I39" s="164"/>
    </row>
    <row r="40" spans="1:9" ht="15" customHeight="1">
      <c r="A40" s="370" t="s">
        <v>238</v>
      </c>
      <c r="B40" s="370"/>
      <c r="C40" s="370"/>
      <c r="D40" s="370"/>
      <c r="F40" s="371"/>
      <c r="G40" s="371"/>
      <c r="H40" s="371"/>
      <c r="I40" s="371"/>
    </row>
    <row r="41" spans="1:9" ht="15.5">
      <c r="A41" s="175"/>
      <c r="B41" s="176"/>
      <c r="C41" s="176"/>
      <c r="D41" s="177"/>
      <c r="F41" s="178"/>
      <c r="G41" s="176"/>
      <c r="H41" s="176"/>
      <c r="I41" s="177"/>
    </row>
  </sheetData>
  <mergeCells count="2">
    <mergeCell ref="A40:D40"/>
    <mergeCell ref="F40:I40"/>
  </mergeCells>
  <pageMargins left="0.7" right="0.7" top="0.75" bottom="0.75" header="0.3" footer="0.3"/>
  <pageSetup paperSize="9" orientation="portrait" r:id="rId1"/>
  <headerFooter>
    <oddFooter>&amp;C&amp;1#&amp;"Calibri"&amp;10&amp;K000000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G96"/>
  <sheetViews>
    <sheetView showGridLines="0" zoomScale="50" zoomScaleNormal="50" zoomScaleSheetLayoutView="66" workbookViewId="0">
      <selection activeCell="D71" sqref="D71"/>
    </sheetView>
  </sheetViews>
  <sheetFormatPr defaultRowHeight="13"/>
  <cols>
    <col min="1" max="1" width="2.453125" style="221" customWidth="1"/>
    <col min="2" max="2" width="71" style="221" customWidth="1"/>
    <col min="3" max="3" width="24.90625" style="221" customWidth="1"/>
    <col min="4" max="4" width="28.36328125" style="262" customWidth="1"/>
    <col min="5" max="5" width="24.6328125" style="221" customWidth="1"/>
    <col min="6" max="6" width="10.54296875" style="221" bestFit="1" customWidth="1"/>
    <col min="7" max="7" width="9.54296875" style="221" bestFit="1" customWidth="1"/>
    <col min="8" max="248" width="9.453125" style="221"/>
    <col min="249" max="249" width="2.453125" style="221" customWidth="1"/>
    <col min="250" max="250" width="39.54296875" style="221" customWidth="1"/>
    <col min="251" max="251" width="16.453125" style="221" customWidth="1"/>
    <col min="252" max="252" width="16" style="221" customWidth="1"/>
    <col min="253" max="253" width="3.453125" style="221" customWidth="1"/>
    <col min="254" max="254" width="51.453125" style="221" bestFit="1" customWidth="1"/>
    <col min="255" max="255" width="16.54296875" style="221" customWidth="1"/>
    <col min="256" max="256" width="17" style="221" customWidth="1"/>
    <col min="257" max="257" width="1.54296875" style="221" customWidth="1"/>
    <col min="258" max="258" width="28.54296875" style="221" bestFit="1" customWidth="1"/>
    <col min="259" max="504" width="9.453125" style="221"/>
    <col min="505" max="505" width="2.453125" style="221" customWidth="1"/>
    <col min="506" max="506" width="39.54296875" style="221" customWidth="1"/>
    <col min="507" max="507" width="16.453125" style="221" customWidth="1"/>
    <col min="508" max="508" width="16" style="221" customWidth="1"/>
    <col min="509" max="509" width="3.453125" style="221" customWidth="1"/>
    <col min="510" max="510" width="51.453125" style="221" bestFit="1" customWidth="1"/>
    <col min="511" max="511" width="16.54296875" style="221" customWidth="1"/>
    <col min="512" max="512" width="17" style="221" customWidth="1"/>
    <col min="513" max="513" width="1.54296875" style="221" customWidth="1"/>
    <col min="514" max="514" width="28.54296875" style="221" bestFit="1" customWidth="1"/>
    <col min="515" max="760" width="9.453125" style="221"/>
    <col min="761" max="761" width="2.453125" style="221" customWidth="1"/>
    <col min="762" max="762" width="39.54296875" style="221" customWidth="1"/>
    <col min="763" max="763" width="16.453125" style="221" customWidth="1"/>
    <col min="764" max="764" width="16" style="221" customWidth="1"/>
    <col min="765" max="765" width="3.453125" style="221" customWidth="1"/>
    <col min="766" max="766" width="51.453125" style="221" bestFit="1" customWidth="1"/>
    <col min="767" max="767" width="16.54296875" style="221" customWidth="1"/>
    <col min="768" max="768" width="17" style="221" customWidth="1"/>
    <col min="769" max="769" width="1.54296875" style="221" customWidth="1"/>
    <col min="770" max="770" width="28.54296875" style="221" bestFit="1" customWidth="1"/>
    <col min="771" max="1016" width="9.453125" style="221"/>
    <col min="1017" max="1017" width="2.453125" style="221" customWidth="1"/>
    <col min="1018" max="1018" width="39.54296875" style="221" customWidth="1"/>
    <col min="1019" max="1019" width="16.453125" style="221" customWidth="1"/>
    <col min="1020" max="1020" width="16" style="221" customWidth="1"/>
    <col min="1021" max="1021" width="3.453125" style="221" customWidth="1"/>
    <col min="1022" max="1022" width="51.453125" style="221" bestFit="1" customWidth="1"/>
    <col min="1023" max="1023" width="16.54296875" style="221" customWidth="1"/>
    <col min="1024" max="1024" width="17" style="221" customWidth="1"/>
    <col min="1025" max="1025" width="1.54296875" style="221" customWidth="1"/>
    <col min="1026" max="1026" width="28.54296875" style="221" bestFit="1" customWidth="1"/>
    <col min="1027" max="1272" width="9.453125" style="221"/>
    <col min="1273" max="1273" width="2.453125" style="221" customWidth="1"/>
    <col min="1274" max="1274" width="39.54296875" style="221" customWidth="1"/>
    <col min="1275" max="1275" width="16.453125" style="221" customWidth="1"/>
    <col min="1276" max="1276" width="16" style="221" customWidth="1"/>
    <col min="1277" max="1277" width="3.453125" style="221" customWidth="1"/>
    <col min="1278" max="1278" width="51.453125" style="221" bestFit="1" customWidth="1"/>
    <col min="1279" max="1279" width="16.54296875" style="221" customWidth="1"/>
    <col min="1280" max="1280" width="17" style="221" customWidth="1"/>
    <col min="1281" max="1281" width="1.54296875" style="221" customWidth="1"/>
    <col min="1282" max="1282" width="28.54296875" style="221" bestFit="1" customWidth="1"/>
    <col min="1283" max="1528" width="9.453125" style="221"/>
    <col min="1529" max="1529" width="2.453125" style="221" customWidth="1"/>
    <col min="1530" max="1530" width="39.54296875" style="221" customWidth="1"/>
    <col min="1531" max="1531" width="16.453125" style="221" customWidth="1"/>
    <col min="1532" max="1532" width="16" style="221" customWidth="1"/>
    <col min="1533" max="1533" width="3.453125" style="221" customWidth="1"/>
    <col min="1534" max="1534" width="51.453125" style="221" bestFit="1" customWidth="1"/>
    <col min="1535" max="1535" width="16.54296875" style="221" customWidth="1"/>
    <col min="1536" max="1536" width="17" style="221" customWidth="1"/>
    <col min="1537" max="1537" width="1.54296875" style="221" customWidth="1"/>
    <col min="1538" max="1538" width="28.54296875" style="221" bestFit="1" customWidth="1"/>
    <col min="1539" max="1784" width="9.453125" style="221"/>
    <col min="1785" max="1785" width="2.453125" style="221" customWidth="1"/>
    <col min="1786" max="1786" width="39.54296875" style="221" customWidth="1"/>
    <col min="1787" max="1787" width="16.453125" style="221" customWidth="1"/>
    <col min="1788" max="1788" width="16" style="221" customWidth="1"/>
    <col min="1789" max="1789" width="3.453125" style="221" customWidth="1"/>
    <col min="1790" max="1790" width="51.453125" style="221" bestFit="1" customWidth="1"/>
    <col min="1791" max="1791" width="16.54296875" style="221" customWidth="1"/>
    <col min="1792" max="1792" width="17" style="221" customWidth="1"/>
    <col min="1793" max="1793" width="1.54296875" style="221" customWidth="1"/>
    <col min="1794" max="1794" width="28.54296875" style="221" bestFit="1" customWidth="1"/>
    <col min="1795" max="2040" width="9.453125" style="221"/>
    <col min="2041" max="2041" width="2.453125" style="221" customWidth="1"/>
    <col min="2042" max="2042" width="39.54296875" style="221" customWidth="1"/>
    <col min="2043" max="2043" width="16.453125" style="221" customWidth="1"/>
    <col min="2044" max="2044" width="16" style="221" customWidth="1"/>
    <col min="2045" max="2045" width="3.453125" style="221" customWidth="1"/>
    <col min="2046" max="2046" width="51.453125" style="221" bestFit="1" customWidth="1"/>
    <col min="2047" max="2047" width="16.54296875" style="221" customWidth="1"/>
    <col min="2048" max="2048" width="17" style="221" customWidth="1"/>
    <col min="2049" max="2049" width="1.54296875" style="221" customWidth="1"/>
    <col min="2050" max="2050" width="28.54296875" style="221" bestFit="1" customWidth="1"/>
    <col min="2051" max="2296" width="9.453125" style="221"/>
    <col min="2297" max="2297" width="2.453125" style="221" customWidth="1"/>
    <col min="2298" max="2298" width="39.54296875" style="221" customWidth="1"/>
    <col min="2299" max="2299" width="16.453125" style="221" customWidth="1"/>
    <col min="2300" max="2300" width="16" style="221" customWidth="1"/>
    <col min="2301" max="2301" width="3.453125" style="221" customWidth="1"/>
    <col min="2302" max="2302" width="51.453125" style="221" bestFit="1" customWidth="1"/>
    <col min="2303" max="2303" width="16.54296875" style="221" customWidth="1"/>
    <col min="2304" max="2304" width="17" style="221" customWidth="1"/>
    <col min="2305" max="2305" width="1.54296875" style="221" customWidth="1"/>
    <col min="2306" max="2306" width="28.54296875" style="221" bestFit="1" customWidth="1"/>
    <col min="2307" max="2552" width="9.453125" style="221"/>
    <col min="2553" max="2553" width="2.453125" style="221" customWidth="1"/>
    <col min="2554" max="2554" width="39.54296875" style="221" customWidth="1"/>
    <col min="2555" max="2555" width="16.453125" style="221" customWidth="1"/>
    <col min="2556" max="2556" width="16" style="221" customWidth="1"/>
    <col min="2557" max="2557" width="3.453125" style="221" customWidth="1"/>
    <col min="2558" max="2558" width="51.453125" style="221" bestFit="1" customWidth="1"/>
    <col min="2559" max="2559" width="16.54296875" style="221" customWidth="1"/>
    <col min="2560" max="2560" width="17" style="221" customWidth="1"/>
    <col min="2561" max="2561" width="1.54296875" style="221" customWidth="1"/>
    <col min="2562" max="2562" width="28.54296875" style="221" bestFit="1" customWidth="1"/>
    <col min="2563" max="2808" width="9.453125" style="221"/>
    <col min="2809" max="2809" width="2.453125" style="221" customWidth="1"/>
    <col min="2810" max="2810" width="39.54296875" style="221" customWidth="1"/>
    <col min="2811" max="2811" width="16.453125" style="221" customWidth="1"/>
    <col min="2812" max="2812" width="16" style="221" customWidth="1"/>
    <col min="2813" max="2813" width="3.453125" style="221" customWidth="1"/>
    <col min="2814" max="2814" width="51.453125" style="221" bestFit="1" customWidth="1"/>
    <col min="2815" max="2815" width="16.54296875" style="221" customWidth="1"/>
    <col min="2816" max="2816" width="17" style="221" customWidth="1"/>
    <col min="2817" max="2817" width="1.54296875" style="221" customWidth="1"/>
    <col min="2818" max="2818" width="28.54296875" style="221" bestFit="1" customWidth="1"/>
    <col min="2819" max="3064" width="9.453125" style="221"/>
    <col min="3065" max="3065" width="2.453125" style="221" customWidth="1"/>
    <col min="3066" max="3066" width="39.54296875" style="221" customWidth="1"/>
    <col min="3067" max="3067" width="16.453125" style="221" customWidth="1"/>
    <col min="3068" max="3068" width="16" style="221" customWidth="1"/>
    <col min="3069" max="3069" width="3.453125" style="221" customWidth="1"/>
    <col min="3070" max="3070" width="51.453125" style="221" bestFit="1" customWidth="1"/>
    <col min="3071" max="3071" width="16.54296875" style="221" customWidth="1"/>
    <col min="3072" max="3072" width="17" style="221" customWidth="1"/>
    <col min="3073" max="3073" width="1.54296875" style="221" customWidth="1"/>
    <col min="3074" max="3074" width="28.54296875" style="221" bestFit="1" customWidth="1"/>
    <col min="3075" max="3320" width="9.453125" style="221"/>
    <col min="3321" max="3321" width="2.453125" style="221" customWidth="1"/>
    <col min="3322" max="3322" width="39.54296875" style="221" customWidth="1"/>
    <col min="3323" max="3323" width="16.453125" style="221" customWidth="1"/>
    <col min="3324" max="3324" width="16" style="221" customWidth="1"/>
    <col min="3325" max="3325" width="3.453125" style="221" customWidth="1"/>
    <col min="3326" max="3326" width="51.453125" style="221" bestFit="1" customWidth="1"/>
    <col min="3327" max="3327" width="16.54296875" style="221" customWidth="1"/>
    <col min="3328" max="3328" width="17" style="221" customWidth="1"/>
    <col min="3329" max="3329" width="1.54296875" style="221" customWidth="1"/>
    <col min="3330" max="3330" width="28.54296875" style="221" bestFit="1" customWidth="1"/>
    <col min="3331" max="3576" width="9.453125" style="221"/>
    <col min="3577" max="3577" width="2.453125" style="221" customWidth="1"/>
    <col min="3578" max="3578" width="39.54296875" style="221" customWidth="1"/>
    <col min="3579" max="3579" width="16.453125" style="221" customWidth="1"/>
    <col min="3580" max="3580" width="16" style="221" customWidth="1"/>
    <col min="3581" max="3581" width="3.453125" style="221" customWidth="1"/>
    <col min="3582" max="3582" width="51.453125" style="221" bestFit="1" customWidth="1"/>
    <col min="3583" max="3583" width="16.54296875" style="221" customWidth="1"/>
    <col min="3584" max="3584" width="17" style="221" customWidth="1"/>
    <col min="3585" max="3585" width="1.54296875" style="221" customWidth="1"/>
    <col min="3586" max="3586" width="28.54296875" style="221" bestFit="1" customWidth="1"/>
    <col min="3587" max="3832" width="9.453125" style="221"/>
    <col min="3833" max="3833" width="2.453125" style="221" customWidth="1"/>
    <col min="3834" max="3834" width="39.54296875" style="221" customWidth="1"/>
    <col min="3835" max="3835" width="16.453125" style="221" customWidth="1"/>
    <col min="3836" max="3836" width="16" style="221" customWidth="1"/>
    <col min="3837" max="3837" width="3.453125" style="221" customWidth="1"/>
    <col min="3838" max="3838" width="51.453125" style="221" bestFit="1" customWidth="1"/>
    <col min="3839" max="3839" width="16.54296875" style="221" customWidth="1"/>
    <col min="3840" max="3840" width="17" style="221" customWidth="1"/>
    <col min="3841" max="3841" width="1.54296875" style="221" customWidth="1"/>
    <col min="3842" max="3842" width="28.54296875" style="221" bestFit="1" customWidth="1"/>
    <col min="3843" max="4088" width="9.453125" style="221"/>
    <col min="4089" max="4089" width="2.453125" style="221" customWidth="1"/>
    <col min="4090" max="4090" width="39.54296875" style="221" customWidth="1"/>
    <col min="4091" max="4091" width="16.453125" style="221" customWidth="1"/>
    <col min="4092" max="4092" width="16" style="221" customWidth="1"/>
    <col min="4093" max="4093" width="3.453125" style="221" customWidth="1"/>
    <col min="4094" max="4094" width="51.453125" style="221" bestFit="1" customWidth="1"/>
    <col min="4095" max="4095" width="16.54296875" style="221" customWidth="1"/>
    <col min="4096" max="4096" width="17" style="221" customWidth="1"/>
    <col min="4097" max="4097" width="1.54296875" style="221" customWidth="1"/>
    <col min="4098" max="4098" width="28.54296875" style="221" bestFit="1" customWidth="1"/>
    <col min="4099" max="4344" width="9.453125" style="221"/>
    <col min="4345" max="4345" width="2.453125" style="221" customWidth="1"/>
    <col min="4346" max="4346" width="39.54296875" style="221" customWidth="1"/>
    <col min="4347" max="4347" width="16.453125" style="221" customWidth="1"/>
    <col min="4348" max="4348" width="16" style="221" customWidth="1"/>
    <col min="4349" max="4349" width="3.453125" style="221" customWidth="1"/>
    <col min="4350" max="4350" width="51.453125" style="221" bestFit="1" customWidth="1"/>
    <col min="4351" max="4351" width="16.54296875" style="221" customWidth="1"/>
    <col min="4352" max="4352" width="17" style="221" customWidth="1"/>
    <col min="4353" max="4353" width="1.54296875" style="221" customWidth="1"/>
    <col min="4354" max="4354" width="28.54296875" style="221" bestFit="1" customWidth="1"/>
    <col min="4355" max="4600" width="9.453125" style="221"/>
    <col min="4601" max="4601" width="2.453125" style="221" customWidth="1"/>
    <col min="4602" max="4602" width="39.54296875" style="221" customWidth="1"/>
    <col min="4603" max="4603" width="16.453125" style="221" customWidth="1"/>
    <col min="4604" max="4604" width="16" style="221" customWidth="1"/>
    <col min="4605" max="4605" width="3.453125" style="221" customWidth="1"/>
    <col min="4606" max="4606" width="51.453125" style="221" bestFit="1" customWidth="1"/>
    <col min="4607" max="4607" width="16.54296875" style="221" customWidth="1"/>
    <col min="4608" max="4608" width="17" style="221" customWidth="1"/>
    <col min="4609" max="4609" width="1.54296875" style="221" customWidth="1"/>
    <col min="4610" max="4610" width="28.54296875" style="221" bestFit="1" customWidth="1"/>
    <col min="4611" max="4856" width="9.453125" style="221"/>
    <col min="4857" max="4857" width="2.453125" style="221" customWidth="1"/>
    <col min="4858" max="4858" width="39.54296875" style="221" customWidth="1"/>
    <col min="4859" max="4859" width="16.453125" style="221" customWidth="1"/>
    <col min="4860" max="4860" width="16" style="221" customWidth="1"/>
    <col min="4861" max="4861" width="3.453125" style="221" customWidth="1"/>
    <col min="4862" max="4862" width="51.453125" style="221" bestFit="1" customWidth="1"/>
    <col min="4863" max="4863" width="16.54296875" style="221" customWidth="1"/>
    <col min="4864" max="4864" width="17" style="221" customWidth="1"/>
    <col min="4865" max="4865" width="1.54296875" style="221" customWidth="1"/>
    <col min="4866" max="4866" width="28.54296875" style="221" bestFit="1" customWidth="1"/>
    <col min="4867" max="5112" width="9.453125" style="221"/>
    <col min="5113" max="5113" width="2.453125" style="221" customWidth="1"/>
    <col min="5114" max="5114" width="39.54296875" style="221" customWidth="1"/>
    <col min="5115" max="5115" width="16.453125" style="221" customWidth="1"/>
    <col min="5116" max="5116" width="16" style="221" customWidth="1"/>
    <col min="5117" max="5117" width="3.453125" style="221" customWidth="1"/>
    <col min="5118" max="5118" width="51.453125" style="221" bestFit="1" customWidth="1"/>
    <col min="5119" max="5119" width="16.54296875" style="221" customWidth="1"/>
    <col min="5120" max="5120" width="17" style="221" customWidth="1"/>
    <col min="5121" max="5121" width="1.54296875" style="221" customWidth="1"/>
    <col min="5122" max="5122" width="28.54296875" style="221" bestFit="1" customWidth="1"/>
    <col min="5123" max="5368" width="9.453125" style="221"/>
    <col min="5369" max="5369" width="2.453125" style="221" customWidth="1"/>
    <col min="5370" max="5370" width="39.54296875" style="221" customWidth="1"/>
    <col min="5371" max="5371" width="16.453125" style="221" customWidth="1"/>
    <col min="5372" max="5372" width="16" style="221" customWidth="1"/>
    <col min="5373" max="5373" width="3.453125" style="221" customWidth="1"/>
    <col min="5374" max="5374" width="51.453125" style="221" bestFit="1" customWidth="1"/>
    <col min="5375" max="5375" width="16.54296875" style="221" customWidth="1"/>
    <col min="5376" max="5376" width="17" style="221" customWidth="1"/>
    <col min="5377" max="5377" width="1.54296875" style="221" customWidth="1"/>
    <col min="5378" max="5378" width="28.54296875" style="221" bestFit="1" customWidth="1"/>
    <col min="5379" max="5624" width="9.453125" style="221"/>
    <col min="5625" max="5625" width="2.453125" style="221" customWidth="1"/>
    <col min="5626" max="5626" width="39.54296875" style="221" customWidth="1"/>
    <col min="5627" max="5627" width="16.453125" style="221" customWidth="1"/>
    <col min="5628" max="5628" width="16" style="221" customWidth="1"/>
    <col min="5629" max="5629" width="3.453125" style="221" customWidth="1"/>
    <col min="5630" max="5630" width="51.453125" style="221" bestFit="1" customWidth="1"/>
    <col min="5631" max="5631" width="16.54296875" style="221" customWidth="1"/>
    <col min="5632" max="5632" width="17" style="221" customWidth="1"/>
    <col min="5633" max="5633" width="1.54296875" style="221" customWidth="1"/>
    <col min="5634" max="5634" width="28.54296875" style="221" bestFit="1" customWidth="1"/>
    <col min="5635" max="5880" width="9.453125" style="221"/>
    <col min="5881" max="5881" width="2.453125" style="221" customWidth="1"/>
    <col min="5882" max="5882" width="39.54296875" style="221" customWidth="1"/>
    <col min="5883" max="5883" width="16.453125" style="221" customWidth="1"/>
    <col min="5884" max="5884" width="16" style="221" customWidth="1"/>
    <col min="5885" max="5885" width="3.453125" style="221" customWidth="1"/>
    <col min="5886" max="5886" width="51.453125" style="221" bestFit="1" customWidth="1"/>
    <col min="5887" max="5887" width="16.54296875" style="221" customWidth="1"/>
    <col min="5888" max="5888" width="17" style="221" customWidth="1"/>
    <col min="5889" max="5889" width="1.54296875" style="221" customWidth="1"/>
    <col min="5890" max="5890" width="28.54296875" style="221" bestFit="1" customWidth="1"/>
    <col min="5891" max="6136" width="9.453125" style="221"/>
    <col min="6137" max="6137" width="2.453125" style="221" customWidth="1"/>
    <col min="6138" max="6138" width="39.54296875" style="221" customWidth="1"/>
    <col min="6139" max="6139" width="16.453125" style="221" customWidth="1"/>
    <col min="6140" max="6140" width="16" style="221" customWidth="1"/>
    <col min="6141" max="6141" width="3.453125" style="221" customWidth="1"/>
    <col min="6142" max="6142" width="51.453125" style="221" bestFit="1" customWidth="1"/>
    <col min="6143" max="6143" width="16.54296875" style="221" customWidth="1"/>
    <col min="6144" max="6144" width="17" style="221" customWidth="1"/>
    <col min="6145" max="6145" width="1.54296875" style="221" customWidth="1"/>
    <col min="6146" max="6146" width="28.54296875" style="221" bestFit="1" customWidth="1"/>
    <col min="6147" max="6392" width="9.453125" style="221"/>
    <col min="6393" max="6393" width="2.453125" style="221" customWidth="1"/>
    <col min="6394" max="6394" width="39.54296875" style="221" customWidth="1"/>
    <col min="6395" max="6395" width="16.453125" style="221" customWidth="1"/>
    <col min="6396" max="6396" width="16" style="221" customWidth="1"/>
    <col min="6397" max="6397" width="3.453125" style="221" customWidth="1"/>
    <col min="6398" max="6398" width="51.453125" style="221" bestFit="1" customWidth="1"/>
    <col min="6399" max="6399" width="16.54296875" style="221" customWidth="1"/>
    <col min="6400" max="6400" width="17" style="221" customWidth="1"/>
    <col min="6401" max="6401" width="1.54296875" style="221" customWidth="1"/>
    <col min="6402" max="6402" width="28.54296875" style="221" bestFit="1" customWidth="1"/>
    <col min="6403" max="6648" width="9.453125" style="221"/>
    <col min="6649" max="6649" width="2.453125" style="221" customWidth="1"/>
    <col min="6650" max="6650" width="39.54296875" style="221" customWidth="1"/>
    <col min="6651" max="6651" width="16.453125" style="221" customWidth="1"/>
    <col min="6652" max="6652" width="16" style="221" customWidth="1"/>
    <col min="6653" max="6653" width="3.453125" style="221" customWidth="1"/>
    <col min="6654" max="6654" width="51.453125" style="221" bestFit="1" customWidth="1"/>
    <col min="6655" max="6655" width="16.54296875" style="221" customWidth="1"/>
    <col min="6656" max="6656" width="17" style="221" customWidth="1"/>
    <col min="6657" max="6657" width="1.54296875" style="221" customWidth="1"/>
    <col min="6658" max="6658" width="28.54296875" style="221" bestFit="1" customWidth="1"/>
    <col min="6659" max="6904" width="9.453125" style="221"/>
    <col min="6905" max="6905" width="2.453125" style="221" customWidth="1"/>
    <col min="6906" max="6906" width="39.54296875" style="221" customWidth="1"/>
    <col min="6907" max="6907" width="16.453125" style="221" customWidth="1"/>
    <col min="6908" max="6908" width="16" style="221" customWidth="1"/>
    <col min="6909" max="6909" width="3.453125" style="221" customWidth="1"/>
    <col min="6910" max="6910" width="51.453125" style="221" bestFit="1" customWidth="1"/>
    <col min="6911" max="6911" width="16.54296875" style="221" customWidth="1"/>
    <col min="6912" max="6912" width="17" style="221" customWidth="1"/>
    <col min="6913" max="6913" width="1.54296875" style="221" customWidth="1"/>
    <col min="6914" max="6914" width="28.54296875" style="221" bestFit="1" customWidth="1"/>
    <col min="6915" max="7160" width="9.453125" style="221"/>
    <col min="7161" max="7161" width="2.453125" style="221" customWidth="1"/>
    <col min="7162" max="7162" width="39.54296875" style="221" customWidth="1"/>
    <col min="7163" max="7163" width="16.453125" style="221" customWidth="1"/>
    <col min="7164" max="7164" width="16" style="221" customWidth="1"/>
    <col min="7165" max="7165" width="3.453125" style="221" customWidth="1"/>
    <col min="7166" max="7166" width="51.453125" style="221" bestFit="1" customWidth="1"/>
    <col min="7167" max="7167" width="16.54296875" style="221" customWidth="1"/>
    <col min="7168" max="7168" width="17" style="221" customWidth="1"/>
    <col min="7169" max="7169" width="1.54296875" style="221" customWidth="1"/>
    <col min="7170" max="7170" width="28.54296875" style="221" bestFit="1" customWidth="1"/>
    <col min="7171" max="7416" width="9.453125" style="221"/>
    <col min="7417" max="7417" width="2.453125" style="221" customWidth="1"/>
    <col min="7418" max="7418" width="39.54296875" style="221" customWidth="1"/>
    <col min="7419" max="7419" width="16.453125" style="221" customWidth="1"/>
    <col min="7420" max="7420" width="16" style="221" customWidth="1"/>
    <col min="7421" max="7421" width="3.453125" style="221" customWidth="1"/>
    <col min="7422" max="7422" width="51.453125" style="221" bestFit="1" customWidth="1"/>
    <col min="7423" max="7423" width="16.54296875" style="221" customWidth="1"/>
    <col min="7424" max="7424" width="17" style="221" customWidth="1"/>
    <col min="7425" max="7425" width="1.54296875" style="221" customWidth="1"/>
    <col min="7426" max="7426" width="28.54296875" style="221" bestFit="1" customWidth="1"/>
    <col min="7427" max="7672" width="9.453125" style="221"/>
    <col min="7673" max="7673" width="2.453125" style="221" customWidth="1"/>
    <col min="7674" max="7674" width="39.54296875" style="221" customWidth="1"/>
    <col min="7675" max="7675" width="16.453125" style="221" customWidth="1"/>
    <col min="7676" max="7676" width="16" style="221" customWidth="1"/>
    <col min="7677" max="7677" width="3.453125" style="221" customWidth="1"/>
    <col min="7678" max="7678" width="51.453125" style="221" bestFit="1" customWidth="1"/>
    <col min="7679" max="7679" width="16.54296875" style="221" customWidth="1"/>
    <col min="7680" max="7680" width="17" style="221" customWidth="1"/>
    <col min="7681" max="7681" width="1.54296875" style="221" customWidth="1"/>
    <col min="7682" max="7682" width="28.54296875" style="221" bestFit="1" customWidth="1"/>
    <col min="7683" max="7928" width="9.453125" style="221"/>
    <col min="7929" max="7929" width="2.453125" style="221" customWidth="1"/>
    <col min="7930" max="7930" width="39.54296875" style="221" customWidth="1"/>
    <col min="7931" max="7931" width="16.453125" style="221" customWidth="1"/>
    <col min="7932" max="7932" width="16" style="221" customWidth="1"/>
    <col min="7933" max="7933" width="3.453125" style="221" customWidth="1"/>
    <col min="7934" max="7934" width="51.453125" style="221" bestFit="1" customWidth="1"/>
    <col min="7935" max="7935" width="16.54296875" style="221" customWidth="1"/>
    <col min="7936" max="7936" width="17" style="221" customWidth="1"/>
    <col min="7937" max="7937" width="1.54296875" style="221" customWidth="1"/>
    <col min="7938" max="7938" width="28.54296875" style="221" bestFit="1" customWidth="1"/>
    <col min="7939" max="8184" width="9.453125" style="221"/>
    <col min="8185" max="8185" width="2.453125" style="221" customWidth="1"/>
    <col min="8186" max="8186" width="39.54296875" style="221" customWidth="1"/>
    <col min="8187" max="8187" width="16.453125" style="221" customWidth="1"/>
    <col min="8188" max="8188" width="16" style="221" customWidth="1"/>
    <col min="8189" max="8189" width="3.453125" style="221" customWidth="1"/>
    <col min="8190" max="8190" width="51.453125" style="221" bestFit="1" customWidth="1"/>
    <col min="8191" max="8191" width="16.54296875" style="221" customWidth="1"/>
    <col min="8192" max="8192" width="17" style="221" customWidth="1"/>
    <col min="8193" max="8193" width="1.54296875" style="221" customWidth="1"/>
    <col min="8194" max="8194" width="28.54296875" style="221" bestFit="1" customWidth="1"/>
    <col min="8195" max="8440" width="9.453125" style="221"/>
    <col min="8441" max="8441" width="2.453125" style="221" customWidth="1"/>
    <col min="8442" max="8442" width="39.54296875" style="221" customWidth="1"/>
    <col min="8443" max="8443" width="16.453125" style="221" customWidth="1"/>
    <col min="8444" max="8444" width="16" style="221" customWidth="1"/>
    <col min="8445" max="8445" width="3.453125" style="221" customWidth="1"/>
    <col min="8446" max="8446" width="51.453125" style="221" bestFit="1" customWidth="1"/>
    <col min="8447" max="8447" width="16.54296875" style="221" customWidth="1"/>
    <col min="8448" max="8448" width="17" style="221" customWidth="1"/>
    <col min="8449" max="8449" width="1.54296875" style="221" customWidth="1"/>
    <col min="8450" max="8450" width="28.54296875" style="221" bestFit="1" customWidth="1"/>
    <col min="8451" max="8696" width="9.453125" style="221"/>
    <col min="8697" max="8697" width="2.453125" style="221" customWidth="1"/>
    <col min="8698" max="8698" width="39.54296875" style="221" customWidth="1"/>
    <col min="8699" max="8699" width="16.453125" style="221" customWidth="1"/>
    <col min="8700" max="8700" width="16" style="221" customWidth="1"/>
    <col min="8701" max="8701" width="3.453125" style="221" customWidth="1"/>
    <col min="8702" max="8702" width="51.453125" style="221" bestFit="1" customWidth="1"/>
    <col min="8703" max="8703" width="16.54296875" style="221" customWidth="1"/>
    <col min="8704" max="8704" width="17" style="221" customWidth="1"/>
    <col min="8705" max="8705" width="1.54296875" style="221" customWidth="1"/>
    <col min="8706" max="8706" width="28.54296875" style="221" bestFit="1" customWidth="1"/>
    <col min="8707" max="8952" width="9.453125" style="221"/>
    <col min="8953" max="8953" width="2.453125" style="221" customWidth="1"/>
    <col min="8954" max="8954" width="39.54296875" style="221" customWidth="1"/>
    <col min="8955" max="8955" width="16.453125" style="221" customWidth="1"/>
    <col min="8956" max="8956" width="16" style="221" customWidth="1"/>
    <col min="8957" max="8957" width="3.453125" style="221" customWidth="1"/>
    <col min="8958" max="8958" width="51.453125" style="221" bestFit="1" customWidth="1"/>
    <col min="8959" max="8959" width="16.54296875" style="221" customWidth="1"/>
    <col min="8960" max="8960" width="17" style="221" customWidth="1"/>
    <col min="8961" max="8961" width="1.54296875" style="221" customWidth="1"/>
    <col min="8962" max="8962" width="28.54296875" style="221" bestFit="1" customWidth="1"/>
    <col min="8963" max="9208" width="9.453125" style="221"/>
    <col min="9209" max="9209" width="2.453125" style="221" customWidth="1"/>
    <col min="9210" max="9210" width="39.54296875" style="221" customWidth="1"/>
    <col min="9211" max="9211" width="16.453125" style="221" customWidth="1"/>
    <col min="9212" max="9212" width="16" style="221" customWidth="1"/>
    <col min="9213" max="9213" width="3.453125" style="221" customWidth="1"/>
    <col min="9214" max="9214" width="51.453125" style="221" bestFit="1" customWidth="1"/>
    <col min="9215" max="9215" width="16.54296875" style="221" customWidth="1"/>
    <col min="9216" max="9216" width="17" style="221" customWidth="1"/>
    <col min="9217" max="9217" width="1.54296875" style="221" customWidth="1"/>
    <col min="9218" max="9218" width="28.54296875" style="221" bestFit="1" customWidth="1"/>
    <col min="9219" max="9464" width="9.453125" style="221"/>
    <col min="9465" max="9465" width="2.453125" style="221" customWidth="1"/>
    <col min="9466" max="9466" width="39.54296875" style="221" customWidth="1"/>
    <col min="9467" max="9467" width="16.453125" style="221" customWidth="1"/>
    <col min="9468" max="9468" width="16" style="221" customWidth="1"/>
    <col min="9469" max="9469" width="3.453125" style="221" customWidth="1"/>
    <col min="9470" max="9470" width="51.453125" style="221" bestFit="1" customWidth="1"/>
    <col min="9471" max="9471" width="16.54296875" style="221" customWidth="1"/>
    <col min="9472" max="9472" width="17" style="221" customWidth="1"/>
    <col min="9473" max="9473" width="1.54296875" style="221" customWidth="1"/>
    <col min="9474" max="9474" width="28.54296875" style="221" bestFit="1" customWidth="1"/>
    <col min="9475" max="9720" width="9.453125" style="221"/>
    <col min="9721" max="9721" width="2.453125" style="221" customWidth="1"/>
    <col min="9722" max="9722" width="39.54296875" style="221" customWidth="1"/>
    <col min="9723" max="9723" width="16.453125" style="221" customWidth="1"/>
    <col min="9724" max="9724" width="16" style="221" customWidth="1"/>
    <col min="9725" max="9725" width="3.453125" style="221" customWidth="1"/>
    <col min="9726" max="9726" width="51.453125" style="221" bestFit="1" customWidth="1"/>
    <col min="9727" max="9727" width="16.54296875" style="221" customWidth="1"/>
    <col min="9728" max="9728" width="17" style="221" customWidth="1"/>
    <col min="9729" max="9729" width="1.54296875" style="221" customWidth="1"/>
    <col min="9730" max="9730" width="28.54296875" style="221" bestFit="1" customWidth="1"/>
    <col min="9731" max="9976" width="9.453125" style="221"/>
    <col min="9977" max="9977" width="2.453125" style="221" customWidth="1"/>
    <col min="9978" max="9978" width="39.54296875" style="221" customWidth="1"/>
    <col min="9979" max="9979" width="16.453125" style="221" customWidth="1"/>
    <col min="9980" max="9980" width="16" style="221" customWidth="1"/>
    <col min="9981" max="9981" width="3.453125" style="221" customWidth="1"/>
    <col min="9982" max="9982" width="51.453125" style="221" bestFit="1" customWidth="1"/>
    <col min="9983" max="9983" width="16.54296875" style="221" customWidth="1"/>
    <col min="9984" max="9984" width="17" style="221" customWidth="1"/>
    <col min="9985" max="9985" width="1.54296875" style="221" customWidth="1"/>
    <col min="9986" max="9986" width="28.54296875" style="221" bestFit="1" customWidth="1"/>
    <col min="9987" max="10232" width="9.453125" style="221"/>
    <col min="10233" max="10233" width="2.453125" style="221" customWidth="1"/>
    <col min="10234" max="10234" width="39.54296875" style="221" customWidth="1"/>
    <col min="10235" max="10235" width="16.453125" style="221" customWidth="1"/>
    <col min="10236" max="10236" width="16" style="221" customWidth="1"/>
    <col min="10237" max="10237" width="3.453125" style="221" customWidth="1"/>
    <col min="10238" max="10238" width="51.453125" style="221" bestFit="1" customWidth="1"/>
    <col min="10239" max="10239" width="16.54296875" style="221" customWidth="1"/>
    <col min="10240" max="10240" width="17" style="221" customWidth="1"/>
    <col min="10241" max="10241" width="1.54296875" style="221" customWidth="1"/>
    <col min="10242" max="10242" width="28.54296875" style="221" bestFit="1" customWidth="1"/>
    <col min="10243" max="10488" width="9.453125" style="221"/>
    <col min="10489" max="10489" width="2.453125" style="221" customWidth="1"/>
    <col min="10490" max="10490" width="39.54296875" style="221" customWidth="1"/>
    <col min="10491" max="10491" width="16.453125" style="221" customWidth="1"/>
    <col min="10492" max="10492" width="16" style="221" customWidth="1"/>
    <col min="10493" max="10493" width="3.453125" style="221" customWidth="1"/>
    <col min="10494" max="10494" width="51.453125" style="221" bestFit="1" customWidth="1"/>
    <col min="10495" max="10495" width="16.54296875" style="221" customWidth="1"/>
    <col min="10496" max="10496" width="17" style="221" customWidth="1"/>
    <col min="10497" max="10497" width="1.54296875" style="221" customWidth="1"/>
    <col min="10498" max="10498" width="28.54296875" style="221" bestFit="1" customWidth="1"/>
    <col min="10499" max="10744" width="9.453125" style="221"/>
    <col min="10745" max="10745" width="2.453125" style="221" customWidth="1"/>
    <col min="10746" max="10746" width="39.54296875" style="221" customWidth="1"/>
    <col min="10747" max="10747" width="16.453125" style="221" customWidth="1"/>
    <col min="10748" max="10748" width="16" style="221" customWidth="1"/>
    <col min="10749" max="10749" width="3.453125" style="221" customWidth="1"/>
    <col min="10750" max="10750" width="51.453125" style="221" bestFit="1" customWidth="1"/>
    <col min="10751" max="10751" width="16.54296875" style="221" customWidth="1"/>
    <col min="10752" max="10752" width="17" style="221" customWidth="1"/>
    <col min="10753" max="10753" width="1.54296875" style="221" customWidth="1"/>
    <col min="10754" max="10754" width="28.54296875" style="221" bestFit="1" customWidth="1"/>
    <col min="10755" max="11000" width="9.453125" style="221"/>
    <col min="11001" max="11001" width="2.453125" style="221" customWidth="1"/>
    <col min="11002" max="11002" width="39.54296875" style="221" customWidth="1"/>
    <col min="11003" max="11003" width="16.453125" style="221" customWidth="1"/>
    <col min="11004" max="11004" width="16" style="221" customWidth="1"/>
    <col min="11005" max="11005" width="3.453125" style="221" customWidth="1"/>
    <col min="11006" max="11006" width="51.453125" style="221" bestFit="1" customWidth="1"/>
    <col min="11007" max="11007" width="16.54296875" style="221" customWidth="1"/>
    <col min="11008" max="11008" width="17" style="221" customWidth="1"/>
    <col min="11009" max="11009" width="1.54296875" style="221" customWidth="1"/>
    <col min="11010" max="11010" width="28.54296875" style="221" bestFit="1" customWidth="1"/>
    <col min="11011" max="11256" width="9.453125" style="221"/>
    <col min="11257" max="11257" width="2.453125" style="221" customWidth="1"/>
    <col min="11258" max="11258" width="39.54296875" style="221" customWidth="1"/>
    <col min="11259" max="11259" width="16.453125" style="221" customWidth="1"/>
    <col min="11260" max="11260" width="16" style="221" customWidth="1"/>
    <col min="11261" max="11261" width="3.453125" style="221" customWidth="1"/>
    <col min="11262" max="11262" width="51.453125" style="221" bestFit="1" customWidth="1"/>
    <col min="11263" max="11263" width="16.54296875" style="221" customWidth="1"/>
    <col min="11264" max="11264" width="17" style="221" customWidth="1"/>
    <col min="11265" max="11265" width="1.54296875" style="221" customWidth="1"/>
    <col min="11266" max="11266" width="28.54296875" style="221" bestFit="1" customWidth="1"/>
    <col min="11267" max="11512" width="9.453125" style="221"/>
    <col min="11513" max="11513" width="2.453125" style="221" customWidth="1"/>
    <col min="11514" max="11514" width="39.54296875" style="221" customWidth="1"/>
    <col min="11515" max="11515" width="16.453125" style="221" customWidth="1"/>
    <col min="11516" max="11516" width="16" style="221" customWidth="1"/>
    <col min="11517" max="11517" width="3.453125" style="221" customWidth="1"/>
    <col min="11518" max="11518" width="51.453125" style="221" bestFit="1" customWidth="1"/>
    <col min="11519" max="11519" width="16.54296875" style="221" customWidth="1"/>
    <col min="11520" max="11520" width="17" style="221" customWidth="1"/>
    <col min="11521" max="11521" width="1.54296875" style="221" customWidth="1"/>
    <col min="11522" max="11522" width="28.54296875" style="221" bestFit="1" customWidth="1"/>
    <col min="11523" max="11768" width="9.453125" style="221"/>
    <col min="11769" max="11769" width="2.453125" style="221" customWidth="1"/>
    <col min="11770" max="11770" width="39.54296875" style="221" customWidth="1"/>
    <col min="11771" max="11771" width="16.453125" style="221" customWidth="1"/>
    <col min="11772" max="11772" width="16" style="221" customWidth="1"/>
    <col min="11773" max="11773" width="3.453125" style="221" customWidth="1"/>
    <col min="11774" max="11774" width="51.453125" style="221" bestFit="1" customWidth="1"/>
    <col min="11775" max="11775" width="16.54296875" style="221" customWidth="1"/>
    <col min="11776" max="11776" width="17" style="221" customWidth="1"/>
    <col min="11777" max="11777" width="1.54296875" style="221" customWidth="1"/>
    <col min="11778" max="11778" width="28.54296875" style="221" bestFit="1" customWidth="1"/>
    <col min="11779" max="12024" width="9.453125" style="221"/>
    <col min="12025" max="12025" width="2.453125" style="221" customWidth="1"/>
    <col min="12026" max="12026" width="39.54296875" style="221" customWidth="1"/>
    <col min="12027" max="12027" width="16.453125" style="221" customWidth="1"/>
    <col min="12028" max="12028" width="16" style="221" customWidth="1"/>
    <col min="12029" max="12029" width="3.453125" style="221" customWidth="1"/>
    <col min="12030" max="12030" width="51.453125" style="221" bestFit="1" customWidth="1"/>
    <col min="12031" max="12031" width="16.54296875" style="221" customWidth="1"/>
    <col min="12032" max="12032" width="17" style="221" customWidth="1"/>
    <col min="12033" max="12033" width="1.54296875" style="221" customWidth="1"/>
    <col min="12034" max="12034" width="28.54296875" style="221" bestFit="1" customWidth="1"/>
    <col min="12035" max="12280" width="9.453125" style="221"/>
    <col min="12281" max="12281" width="2.453125" style="221" customWidth="1"/>
    <col min="12282" max="12282" width="39.54296875" style="221" customWidth="1"/>
    <col min="12283" max="12283" width="16.453125" style="221" customWidth="1"/>
    <col min="12284" max="12284" width="16" style="221" customWidth="1"/>
    <col min="12285" max="12285" width="3.453125" style="221" customWidth="1"/>
    <col min="12286" max="12286" width="51.453125" style="221" bestFit="1" customWidth="1"/>
    <col min="12287" max="12287" width="16.54296875" style="221" customWidth="1"/>
    <col min="12288" max="12288" width="17" style="221" customWidth="1"/>
    <col min="12289" max="12289" width="1.54296875" style="221" customWidth="1"/>
    <col min="12290" max="12290" width="28.54296875" style="221" bestFit="1" customWidth="1"/>
    <col min="12291" max="12536" width="9.453125" style="221"/>
    <col min="12537" max="12537" width="2.453125" style="221" customWidth="1"/>
    <col min="12538" max="12538" width="39.54296875" style="221" customWidth="1"/>
    <col min="12539" max="12539" width="16.453125" style="221" customWidth="1"/>
    <col min="12540" max="12540" width="16" style="221" customWidth="1"/>
    <col min="12541" max="12541" width="3.453125" style="221" customWidth="1"/>
    <col min="12542" max="12542" width="51.453125" style="221" bestFit="1" customWidth="1"/>
    <col min="12543" max="12543" width="16.54296875" style="221" customWidth="1"/>
    <col min="12544" max="12544" width="17" style="221" customWidth="1"/>
    <col min="12545" max="12545" width="1.54296875" style="221" customWidth="1"/>
    <col min="12546" max="12546" width="28.54296875" style="221" bestFit="1" customWidth="1"/>
    <col min="12547" max="12792" width="9.453125" style="221"/>
    <col min="12793" max="12793" width="2.453125" style="221" customWidth="1"/>
    <col min="12794" max="12794" width="39.54296875" style="221" customWidth="1"/>
    <col min="12795" max="12795" width="16.453125" style="221" customWidth="1"/>
    <col min="12796" max="12796" width="16" style="221" customWidth="1"/>
    <col min="12797" max="12797" width="3.453125" style="221" customWidth="1"/>
    <col min="12798" max="12798" width="51.453125" style="221" bestFit="1" customWidth="1"/>
    <col min="12799" max="12799" width="16.54296875" style="221" customWidth="1"/>
    <col min="12800" max="12800" width="17" style="221" customWidth="1"/>
    <col min="12801" max="12801" width="1.54296875" style="221" customWidth="1"/>
    <col min="12802" max="12802" width="28.54296875" style="221" bestFit="1" customWidth="1"/>
    <col min="12803" max="13048" width="9.453125" style="221"/>
    <col min="13049" max="13049" width="2.453125" style="221" customWidth="1"/>
    <col min="13050" max="13050" width="39.54296875" style="221" customWidth="1"/>
    <col min="13051" max="13051" width="16.453125" style="221" customWidth="1"/>
    <col min="13052" max="13052" width="16" style="221" customWidth="1"/>
    <col min="13053" max="13053" width="3.453125" style="221" customWidth="1"/>
    <col min="13054" max="13054" width="51.453125" style="221" bestFit="1" customWidth="1"/>
    <col min="13055" max="13055" width="16.54296875" style="221" customWidth="1"/>
    <col min="13056" max="13056" width="17" style="221" customWidth="1"/>
    <col min="13057" max="13057" width="1.54296875" style="221" customWidth="1"/>
    <col min="13058" max="13058" width="28.54296875" style="221" bestFit="1" customWidth="1"/>
    <col min="13059" max="13304" width="9.453125" style="221"/>
    <col min="13305" max="13305" width="2.453125" style="221" customWidth="1"/>
    <col min="13306" max="13306" width="39.54296875" style="221" customWidth="1"/>
    <col min="13307" max="13307" width="16.453125" style="221" customWidth="1"/>
    <col min="13308" max="13308" width="16" style="221" customWidth="1"/>
    <col min="13309" max="13309" width="3.453125" style="221" customWidth="1"/>
    <col min="13310" max="13310" width="51.453125" style="221" bestFit="1" customWidth="1"/>
    <col min="13311" max="13311" width="16.54296875" style="221" customWidth="1"/>
    <col min="13312" max="13312" width="17" style="221" customWidth="1"/>
    <col min="13313" max="13313" width="1.54296875" style="221" customWidth="1"/>
    <col min="13314" max="13314" width="28.54296875" style="221" bestFit="1" customWidth="1"/>
    <col min="13315" max="13560" width="9.453125" style="221"/>
    <col min="13561" max="13561" width="2.453125" style="221" customWidth="1"/>
    <col min="13562" max="13562" width="39.54296875" style="221" customWidth="1"/>
    <col min="13563" max="13563" width="16.453125" style="221" customWidth="1"/>
    <col min="13564" max="13564" width="16" style="221" customWidth="1"/>
    <col min="13565" max="13565" width="3.453125" style="221" customWidth="1"/>
    <col min="13566" max="13566" width="51.453125" style="221" bestFit="1" customWidth="1"/>
    <col min="13567" max="13567" width="16.54296875" style="221" customWidth="1"/>
    <col min="13568" max="13568" width="17" style="221" customWidth="1"/>
    <col min="13569" max="13569" width="1.54296875" style="221" customWidth="1"/>
    <col min="13570" max="13570" width="28.54296875" style="221" bestFit="1" customWidth="1"/>
    <col min="13571" max="13816" width="9.453125" style="221"/>
    <col min="13817" max="13817" width="2.453125" style="221" customWidth="1"/>
    <col min="13818" max="13818" width="39.54296875" style="221" customWidth="1"/>
    <col min="13819" max="13819" width="16.453125" style="221" customWidth="1"/>
    <col min="13820" max="13820" width="16" style="221" customWidth="1"/>
    <col min="13821" max="13821" width="3.453125" style="221" customWidth="1"/>
    <col min="13822" max="13822" width="51.453125" style="221" bestFit="1" customWidth="1"/>
    <col min="13823" max="13823" width="16.54296875" style="221" customWidth="1"/>
    <col min="13824" max="13824" width="17" style="221" customWidth="1"/>
    <col min="13825" max="13825" width="1.54296875" style="221" customWidth="1"/>
    <col min="13826" max="13826" width="28.54296875" style="221" bestFit="1" customWidth="1"/>
    <col min="13827" max="14072" width="9.453125" style="221"/>
    <col min="14073" max="14073" width="2.453125" style="221" customWidth="1"/>
    <col min="14074" max="14074" width="39.54296875" style="221" customWidth="1"/>
    <col min="14075" max="14075" width="16.453125" style="221" customWidth="1"/>
    <col min="14076" max="14076" width="16" style="221" customWidth="1"/>
    <col min="14077" max="14077" width="3.453125" style="221" customWidth="1"/>
    <col min="14078" max="14078" width="51.453125" style="221" bestFit="1" customWidth="1"/>
    <col min="14079" max="14079" width="16.54296875" style="221" customWidth="1"/>
    <col min="14080" max="14080" width="17" style="221" customWidth="1"/>
    <col min="14081" max="14081" width="1.54296875" style="221" customWidth="1"/>
    <col min="14082" max="14082" width="28.54296875" style="221" bestFit="1" customWidth="1"/>
    <col min="14083" max="14328" width="9.453125" style="221"/>
    <col min="14329" max="14329" width="2.453125" style="221" customWidth="1"/>
    <col min="14330" max="14330" width="39.54296875" style="221" customWidth="1"/>
    <col min="14331" max="14331" width="16.453125" style="221" customWidth="1"/>
    <col min="14332" max="14332" width="16" style="221" customWidth="1"/>
    <col min="14333" max="14333" width="3.453125" style="221" customWidth="1"/>
    <col min="14334" max="14334" width="51.453125" style="221" bestFit="1" customWidth="1"/>
    <col min="14335" max="14335" width="16.54296875" style="221" customWidth="1"/>
    <col min="14336" max="14336" width="17" style="221" customWidth="1"/>
    <col min="14337" max="14337" width="1.54296875" style="221" customWidth="1"/>
    <col min="14338" max="14338" width="28.54296875" style="221" bestFit="1" customWidth="1"/>
    <col min="14339" max="14584" width="9.453125" style="221"/>
    <col min="14585" max="14585" width="2.453125" style="221" customWidth="1"/>
    <col min="14586" max="14586" width="39.54296875" style="221" customWidth="1"/>
    <col min="14587" max="14587" width="16.453125" style="221" customWidth="1"/>
    <col min="14588" max="14588" width="16" style="221" customWidth="1"/>
    <col min="14589" max="14589" width="3.453125" style="221" customWidth="1"/>
    <col min="14590" max="14590" width="51.453125" style="221" bestFit="1" customWidth="1"/>
    <col min="14591" max="14591" width="16.54296875" style="221" customWidth="1"/>
    <col min="14592" max="14592" width="17" style="221" customWidth="1"/>
    <col min="14593" max="14593" width="1.54296875" style="221" customWidth="1"/>
    <col min="14594" max="14594" width="28.54296875" style="221" bestFit="1" customWidth="1"/>
    <col min="14595" max="14840" width="9.453125" style="221"/>
    <col min="14841" max="14841" width="2.453125" style="221" customWidth="1"/>
    <col min="14842" max="14842" width="39.54296875" style="221" customWidth="1"/>
    <col min="14843" max="14843" width="16.453125" style="221" customWidth="1"/>
    <col min="14844" max="14844" width="16" style="221" customWidth="1"/>
    <col min="14845" max="14845" width="3.453125" style="221" customWidth="1"/>
    <col min="14846" max="14846" width="51.453125" style="221" bestFit="1" customWidth="1"/>
    <col min="14847" max="14847" width="16.54296875" style="221" customWidth="1"/>
    <col min="14848" max="14848" width="17" style="221" customWidth="1"/>
    <col min="14849" max="14849" width="1.54296875" style="221" customWidth="1"/>
    <col min="14850" max="14850" width="28.54296875" style="221" bestFit="1" customWidth="1"/>
    <col min="14851" max="15096" width="9.453125" style="221"/>
    <col min="15097" max="15097" width="2.453125" style="221" customWidth="1"/>
    <col min="15098" max="15098" width="39.54296875" style="221" customWidth="1"/>
    <col min="15099" max="15099" width="16.453125" style="221" customWidth="1"/>
    <col min="15100" max="15100" width="16" style="221" customWidth="1"/>
    <col min="15101" max="15101" width="3.453125" style="221" customWidth="1"/>
    <col min="15102" max="15102" width="51.453125" style="221" bestFit="1" customWidth="1"/>
    <col min="15103" max="15103" width="16.54296875" style="221" customWidth="1"/>
    <col min="15104" max="15104" width="17" style="221" customWidth="1"/>
    <col min="15105" max="15105" width="1.54296875" style="221" customWidth="1"/>
    <col min="15106" max="15106" width="28.54296875" style="221" bestFit="1" customWidth="1"/>
    <col min="15107" max="15352" width="9.453125" style="221"/>
    <col min="15353" max="15353" width="2.453125" style="221" customWidth="1"/>
    <col min="15354" max="15354" width="39.54296875" style="221" customWidth="1"/>
    <col min="15355" max="15355" width="16.453125" style="221" customWidth="1"/>
    <col min="15356" max="15356" width="16" style="221" customWidth="1"/>
    <col min="15357" max="15357" width="3.453125" style="221" customWidth="1"/>
    <col min="15358" max="15358" width="51.453125" style="221" bestFit="1" customWidth="1"/>
    <col min="15359" max="15359" width="16.54296875" style="221" customWidth="1"/>
    <col min="15360" max="15360" width="17" style="221" customWidth="1"/>
    <col min="15361" max="15361" width="1.54296875" style="221" customWidth="1"/>
    <col min="15362" max="15362" width="28.54296875" style="221" bestFit="1" customWidth="1"/>
    <col min="15363" max="15608" width="9.453125" style="221"/>
    <col min="15609" max="15609" width="2.453125" style="221" customWidth="1"/>
    <col min="15610" max="15610" width="39.54296875" style="221" customWidth="1"/>
    <col min="15611" max="15611" width="16.453125" style="221" customWidth="1"/>
    <col min="15612" max="15612" width="16" style="221" customWidth="1"/>
    <col min="15613" max="15613" width="3.453125" style="221" customWidth="1"/>
    <col min="15614" max="15614" width="51.453125" style="221" bestFit="1" customWidth="1"/>
    <col min="15615" max="15615" width="16.54296875" style="221" customWidth="1"/>
    <col min="15616" max="15616" width="17" style="221" customWidth="1"/>
    <col min="15617" max="15617" width="1.54296875" style="221" customWidth="1"/>
    <col min="15618" max="15618" width="28.54296875" style="221" bestFit="1" customWidth="1"/>
    <col min="15619" max="15864" width="9.453125" style="221"/>
    <col min="15865" max="15865" width="2.453125" style="221" customWidth="1"/>
    <col min="15866" max="15866" width="39.54296875" style="221" customWidth="1"/>
    <col min="15867" max="15867" width="16.453125" style="221" customWidth="1"/>
    <col min="15868" max="15868" width="16" style="221" customWidth="1"/>
    <col min="15869" max="15869" width="3.453125" style="221" customWidth="1"/>
    <col min="15870" max="15870" width="51.453125" style="221" bestFit="1" customWidth="1"/>
    <col min="15871" max="15871" width="16.54296875" style="221" customWidth="1"/>
    <col min="15872" max="15872" width="17" style="221" customWidth="1"/>
    <col min="15873" max="15873" width="1.54296875" style="221" customWidth="1"/>
    <col min="15874" max="15874" width="28.54296875" style="221" bestFit="1" customWidth="1"/>
    <col min="15875" max="16120" width="9.453125" style="221"/>
    <col min="16121" max="16121" width="2.453125" style="221" customWidth="1"/>
    <col min="16122" max="16122" width="39.54296875" style="221" customWidth="1"/>
    <col min="16123" max="16123" width="16.453125" style="221" customWidth="1"/>
    <col min="16124" max="16124" width="16" style="221" customWidth="1"/>
    <col min="16125" max="16125" width="3.453125" style="221" customWidth="1"/>
    <col min="16126" max="16126" width="51.453125" style="221" bestFit="1" customWidth="1"/>
    <col min="16127" max="16127" width="16.54296875" style="221" customWidth="1"/>
    <col min="16128" max="16128" width="17" style="221" customWidth="1"/>
    <col min="16129" max="16129" width="1.54296875" style="221" customWidth="1"/>
    <col min="16130" max="16130" width="28.54296875" style="221" bestFit="1" customWidth="1"/>
    <col min="16131" max="16382" width="9.453125" style="221"/>
    <col min="16383" max="16384" width="9.453125" style="221" customWidth="1"/>
  </cols>
  <sheetData>
    <row r="2" spans="1:5" ht="20">
      <c r="B2" s="377" t="s">
        <v>149</v>
      </c>
      <c r="C2" s="377"/>
      <c r="D2" s="377"/>
    </row>
    <row r="3" spans="1:5" ht="21" customHeight="1">
      <c r="B3" s="378" t="s">
        <v>281</v>
      </c>
      <c r="C3" s="378"/>
      <c r="D3" s="378"/>
    </row>
    <row r="4" spans="1:5" ht="19.5">
      <c r="B4" s="378" t="s">
        <v>200</v>
      </c>
      <c r="C4" s="378"/>
      <c r="D4" s="378"/>
    </row>
    <row r="5" spans="1:5" s="185" customFormat="1" ht="21" customHeight="1">
      <c r="A5" s="378" t="s">
        <v>215</v>
      </c>
      <c r="B5" s="378"/>
      <c r="C5" s="378"/>
      <c r="D5" s="378"/>
    </row>
    <row r="6" spans="1:5" ht="19.5">
      <c r="B6" s="378" t="s">
        <v>143</v>
      </c>
      <c r="C6" s="378"/>
      <c r="D6" s="378"/>
    </row>
    <row r="7" spans="1:5" ht="22">
      <c r="B7" s="222"/>
      <c r="C7" s="186"/>
      <c r="D7" s="223"/>
    </row>
    <row r="8" spans="1:5" ht="20">
      <c r="B8" s="224"/>
      <c r="C8" s="189" t="s">
        <v>275</v>
      </c>
      <c r="D8" s="189" t="s">
        <v>276</v>
      </c>
    </row>
    <row r="9" spans="1:5" ht="19.5" customHeight="1">
      <c r="B9" s="224"/>
      <c r="C9" s="225"/>
      <c r="D9" s="225"/>
    </row>
    <row r="10" spans="1:5" ht="19.5" customHeight="1">
      <c r="B10" s="226" t="s">
        <v>176</v>
      </c>
      <c r="C10" s="196">
        <v>7.2</v>
      </c>
      <c r="D10" s="196">
        <v>8.1</v>
      </c>
      <c r="E10" s="227"/>
    </row>
    <row r="11" spans="1:5" ht="19.5" customHeight="1">
      <c r="B11" s="228"/>
      <c r="C11" s="196"/>
      <c r="D11" s="196"/>
    </row>
    <row r="12" spans="1:5" ht="19.5" customHeight="1">
      <c r="B12" s="226" t="s">
        <v>177</v>
      </c>
      <c r="C12" s="196">
        <v>14983.1</v>
      </c>
      <c r="D12" s="196">
        <v>16204.2</v>
      </c>
    </row>
    <row r="13" spans="1:5" ht="19.5" customHeight="1">
      <c r="B13" s="229"/>
      <c r="C13" s="196"/>
      <c r="D13" s="196"/>
    </row>
    <row r="14" spans="1:5" ht="19.5" customHeight="1">
      <c r="B14" s="229" t="s">
        <v>104</v>
      </c>
      <c r="C14" s="196">
        <v>-9015.9</v>
      </c>
      <c r="D14" s="196">
        <v>-9602.2000000000007</v>
      </c>
    </row>
    <row r="15" spans="1:5" ht="19.5" customHeight="1">
      <c r="B15" s="229"/>
      <c r="C15" s="196"/>
      <c r="D15" s="196"/>
    </row>
    <row r="16" spans="1:5" ht="19.5" customHeight="1">
      <c r="B16" s="226" t="s">
        <v>202</v>
      </c>
      <c r="C16" s="196">
        <v>5967.2</v>
      </c>
      <c r="D16" s="196">
        <v>6602</v>
      </c>
    </row>
    <row r="17" spans="2:4" ht="19.5" customHeight="1">
      <c r="B17" s="229"/>
      <c r="C17" s="196"/>
      <c r="D17" s="196"/>
    </row>
    <row r="18" spans="2:4" ht="19.5" customHeight="1">
      <c r="B18" s="226" t="s">
        <v>198</v>
      </c>
      <c r="C18" s="196">
        <v>-34.200000000000003</v>
      </c>
      <c r="D18" s="196">
        <v>-308.2</v>
      </c>
    </row>
    <row r="19" spans="2:4" ht="19.5" customHeight="1">
      <c r="B19" s="229"/>
      <c r="C19" s="196"/>
      <c r="D19" s="196"/>
    </row>
    <row r="20" spans="2:4" ht="19.5" customHeight="1">
      <c r="B20" s="226" t="s">
        <v>199</v>
      </c>
      <c r="C20" s="196">
        <v>-107.1</v>
      </c>
      <c r="D20" s="196">
        <v>-332.6</v>
      </c>
    </row>
    <row r="21" spans="2:4" ht="19.5" customHeight="1">
      <c r="B21" s="229"/>
      <c r="C21" s="196"/>
      <c r="D21" s="196"/>
    </row>
    <row r="22" spans="2:4" ht="19.5" customHeight="1">
      <c r="B22" s="226" t="s">
        <v>206</v>
      </c>
      <c r="C22" s="196">
        <v>2319.1999999999998</v>
      </c>
      <c r="D22" s="196">
        <v>1549.3</v>
      </c>
    </row>
    <row r="23" spans="2:4" ht="19.5" customHeight="1">
      <c r="B23" s="229"/>
      <c r="C23" s="196"/>
      <c r="D23" s="196"/>
    </row>
    <row r="24" spans="2:4" ht="19.5" customHeight="1">
      <c r="B24" s="226" t="s">
        <v>207</v>
      </c>
      <c r="C24" s="196">
        <v>1965.9</v>
      </c>
      <c r="D24" s="196">
        <v>2272.4</v>
      </c>
    </row>
    <row r="25" spans="2:4" ht="19.5" customHeight="1">
      <c r="B25" s="229"/>
      <c r="C25" s="196"/>
      <c r="D25" s="196"/>
    </row>
    <row r="26" spans="2:4" ht="19.5" customHeight="1">
      <c r="B26" s="226" t="s">
        <v>208</v>
      </c>
      <c r="C26" s="196">
        <v>1439.9</v>
      </c>
      <c r="D26" s="196">
        <v>1646.5</v>
      </c>
    </row>
    <row r="27" spans="2:4" ht="19.5" customHeight="1">
      <c r="B27" s="229"/>
      <c r="C27" s="196"/>
      <c r="D27" s="196"/>
    </row>
    <row r="28" spans="2:4" ht="19.5" customHeight="1">
      <c r="B28" s="230" t="s">
        <v>64</v>
      </c>
      <c r="C28" s="231">
        <v>1601.7</v>
      </c>
      <c r="D28" s="231">
        <v>1094.7</v>
      </c>
    </row>
    <row r="29" spans="2:4" ht="21" customHeight="1">
      <c r="B29" s="357" t="s">
        <v>277</v>
      </c>
      <c r="C29" s="235"/>
      <c r="D29" s="235"/>
    </row>
    <row r="30" spans="2:4" ht="15">
      <c r="B30" s="382" t="s">
        <v>209</v>
      </c>
      <c r="C30" s="382"/>
      <c r="D30" s="382"/>
    </row>
    <row r="31" spans="2:4" ht="32" customHeight="1">
      <c r="B31" s="236"/>
      <c r="C31" s="236"/>
      <c r="D31" s="237"/>
    </row>
    <row r="32" spans="2:4" ht="20">
      <c r="B32" s="383" t="s">
        <v>149</v>
      </c>
      <c r="C32" s="383"/>
      <c r="D32" s="383"/>
    </row>
    <row r="33" spans="1:7" ht="19.5">
      <c r="B33" s="378" t="s">
        <v>278</v>
      </c>
      <c r="C33" s="378"/>
      <c r="D33" s="378"/>
    </row>
    <row r="34" spans="1:7" ht="19.5">
      <c r="B34" s="378" t="s">
        <v>200</v>
      </c>
      <c r="C34" s="378"/>
      <c r="D34" s="378"/>
    </row>
    <row r="35" spans="1:7" s="185" customFormat="1" ht="21" customHeight="1">
      <c r="A35" s="378" t="s">
        <v>215</v>
      </c>
      <c r="B35" s="378"/>
      <c r="C35" s="378"/>
      <c r="D35" s="378"/>
    </row>
    <row r="36" spans="1:7" ht="19.5">
      <c r="B36" s="384" t="s">
        <v>143</v>
      </c>
      <c r="C36" s="384"/>
      <c r="D36" s="384"/>
      <c r="F36" s="238"/>
      <c r="G36" s="239"/>
    </row>
    <row r="37" spans="1:7" ht="22">
      <c r="B37" s="240"/>
      <c r="C37" s="240"/>
      <c r="D37" s="240"/>
      <c r="F37" s="238"/>
      <c r="G37" s="239"/>
    </row>
    <row r="38" spans="1:7" ht="22">
      <c r="B38" s="240"/>
      <c r="C38" s="240"/>
      <c r="D38" s="241"/>
    </row>
    <row r="39" spans="1:7" ht="20">
      <c r="B39" s="242"/>
      <c r="C39" s="189" t="s">
        <v>212</v>
      </c>
      <c r="D39" s="189" t="s">
        <v>276</v>
      </c>
    </row>
    <row r="40" spans="1:7" ht="22">
      <c r="B40" s="236"/>
      <c r="C40" s="243"/>
      <c r="D40" s="243"/>
    </row>
    <row r="41" spans="1:7" ht="19.5">
      <c r="A41" s="244"/>
      <c r="B41" s="229" t="s">
        <v>92</v>
      </c>
      <c r="C41" s="196">
        <v>22397.8</v>
      </c>
      <c r="D41" s="196">
        <v>19935.900000000001</v>
      </c>
    </row>
    <row r="42" spans="1:7" ht="19.5">
      <c r="A42" s="244"/>
      <c r="B42" s="229" t="s">
        <v>94</v>
      </c>
      <c r="C42" s="196">
        <v>0</v>
      </c>
      <c r="D42" s="196">
        <v>138.4</v>
      </c>
      <c r="E42" s="239"/>
    </row>
    <row r="43" spans="1:7" ht="19.5">
      <c r="A43" s="244"/>
      <c r="B43" s="229" t="s">
        <v>132</v>
      </c>
      <c r="C43" s="196">
        <v>27.9</v>
      </c>
      <c r="D43" s="196">
        <v>3.6</v>
      </c>
      <c r="E43" s="239"/>
    </row>
    <row r="44" spans="1:7" ht="19.5">
      <c r="A44" s="244"/>
      <c r="B44" s="229" t="s">
        <v>150</v>
      </c>
      <c r="C44" s="196">
        <v>7348.5</v>
      </c>
      <c r="D44" s="196">
        <v>8639.2999999999993</v>
      </c>
      <c r="E44" s="239"/>
    </row>
    <row r="45" spans="1:7" ht="19.5">
      <c r="A45" s="244"/>
      <c r="B45" s="229" t="s">
        <v>50</v>
      </c>
      <c r="C45" s="196">
        <v>344.8</v>
      </c>
      <c r="D45" s="196">
        <v>371.1</v>
      </c>
      <c r="E45" s="239"/>
    </row>
    <row r="46" spans="1:7" ht="19.5">
      <c r="A46" s="244"/>
      <c r="B46" s="229" t="s">
        <v>7</v>
      </c>
      <c r="C46" s="196">
        <v>13606.2</v>
      </c>
      <c r="D46" s="196">
        <v>11364.6</v>
      </c>
      <c r="E46" s="239"/>
    </row>
    <row r="47" spans="1:7" s="244" customFormat="1" ht="19.5">
      <c r="B47" s="229" t="s">
        <v>24</v>
      </c>
      <c r="C47" s="196">
        <v>4031.8</v>
      </c>
      <c r="D47" s="196">
        <v>5320.2</v>
      </c>
      <c r="E47" s="245"/>
      <c r="F47" s="246"/>
    </row>
    <row r="48" spans="1:7" s="244" customFormat="1" ht="19.5">
      <c r="B48" s="229"/>
      <c r="C48" s="196"/>
      <c r="D48" s="196"/>
      <c r="E48" s="245"/>
      <c r="F48" s="246"/>
    </row>
    <row r="49" spans="1:6" ht="20">
      <c r="A49" s="244"/>
      <c r="B49" s="247" t="s">
        <v>170</v>
      </c>
      <c r="C49" s="191">
        <v>47757.1</v>
      </c>
      <c r="D49" s="191">
        <v>45773</v>
      </c>
      <c r="E49" s="239"/>
      <c r="F49" s="248"/>
    </row>
    <row r="50" spans="1:6" ht="19.5">
      <c r="A50" s="244"/>
      <c r="B50" s="249"/>
      <c r="C50" s="250"/>
      <c r="D50" s="250"/>
      <c r="E50" s="239"/>
      <c r="F50" s="246"/>
    </row>
    <row r="51" spans="1:6" ht="19.5">
      <c r="A51" s="244"/>
      <c r="B51" s="229" t="s">
        <v>150</v>
      </c>
      <c r="C51" s="196">
        <v>1.5</v>
      </c>
      <c r="D51" s="196">
        <v>1.3</v>
      </c>
      <c r="E51" s="245"/>
      <c r="F51" s="246"/>
    </row>
    <row r="52" spans="1:6" ht="19.5">
      <c r="A52" s="244"/>
      <c r="B52" s="229" t="s">
        <v>94</v>
      </c>
      <c r="C52" s="196">
        <v>12.5</v>
      </c>
      <c r="D52" s="196">
        <v>12.5</v>
      </c>
      <c r="E52" s="245"/>
      <c r="F52" s="246"/>
    </row>
    <row r="53" spans="1:6" ht="19.5">
      <c r="A53" s="244"/>
      <c r="B53" s="229" t="s">
        <v>97</v>
      </c>
      <c r="C53" s="196">
        <v>11279</v>
      </c>
      <c r="D53" s="196">
        <v>11294.3</v>
      </c>
      <c r="E53" s="245"/>
      <c r="F53" s="246"/>
    </row>
    <row r="54" spans="1:6" ht="19.5">
      <c r="A54" s="244"/>
      <c r="B54" s="229" t="s">
        <v>117</v>
      </c>
      <c r="C54" s="196">
        <v>21435.599999999999</v>
      </c>
      <c r="D54" s="196">
        <v>20128.7</v>
      </c>
      <c r="E54" s="245"/>
      <c r="F54" s="246"/>
    </row>
    <row r="55" spans="1:6" ht="19.5">
      <c r="A55" s="244"/>
      <c r="B55" s="229" t="s">
        <v>201</v>
      </c>
      <c r="C55" s="196">
        <v>786.8</v>
      </c>
      <c r="D55" s="196">
        <v>710.9</v>
      </c>
      <c r="E55" s="245"/>
      <c r="F55" s="246"/>
    </row>
    <row r="56" spans="1:6" ht="19.5">
      <c r="A56" s="244"/>
      <c r="B56" s="229" t="s">
        <v>113</v>
      </c>
      <c r="C56" s="196">
        <v>24392.799999999999</v>
      </c>
      <c r="D56" s="196">
        <v>22601.4</v>
      </c>
      <c r="E56" s="245"/>
      <c r="F56" s="246"/>
    </row>
    <row r="57" spans="1:6" ht="19.5">
      <c r="A57" s="244"/>
      <c r="B57" s="229" t="s">
        <v>99</v>
      </c>
      <c r="C57" s="196">
        <v>8946</v>
      </c>
      <c r="D57" s="196">
        <v>8250.5</v>
      </c>
      <c r="E57" s="245"/>
      <c r="F57" s="246"/>
    </row>
    <row r="58" spans="1:6" ht="19.5">
      <c r="A58" s="244"/>
      <c r="B58" s="229" t="s">
        <v>100</v>
      </c>
      <c r="C58" s="196">
        <v>5372.3</v>
      </c>
      <c r="D58" s="196">
        <v>6036.1</v>
      </c>
      <c r="E58" s="245"/>
      <c r="F58" s="246"/>
    </row>
    <row r="59" spans="1:6" s="244" customFormat="1" ht="19.5">
      <c r="B59" s="229" t="s">
        <v>26</v>
      </c>
      <c r="C59" s="196">
        <v>1959.4</v>
      </c>
      <c r="D59" s="196">
        <v>1677.6</v>
      </c>
      <c r="E59" s="245" t="s">
        <v>141</v>
      </c>
      <c r="F59" s="246"/>
    </row>
    <row r="60" spans="1:6" s="244" customFormat="1" ht="19.5">
      <c r="B60" s="229"/>
      <c r="C60" s="196"/>
      <c r="D60" s="196"/>
      <c r="E60" s="245"/>
      <c r="F60" s="246"/>
    </row>
    <row r="61" spans="1:6" ht="20">
      <c r="A61" s="244"/>
      <c r="B61" s="247" t="s">
        <v>171</v>
      </c>
      <c r="C61" s="191">
        <v>74185.899999999994</v>
      </c>
      <c r="D61" s="191">
        <v>70713.2</v>
      </c>
      <c r="E61" s="245"/>
      <c r="F61" s="246"/>
    </row>
    <row r="62" spans="1:6" ht="22">
      <c r="A62" s="244"/>
      <c r="B62" s="251"/>
      <c r="C62" s="252"/>
      <c r="D62" s="252"/>
      <c r="E62" s="245"/>
      <c r="F62" s="246"/>
    </row>
    <row r="63" spans="1:6" s="244" customFormat="1" ht="20">
      <c r="B63" s="253" t="s">
        <v>172</v>
      </c>
      <c r="C63" s="254">
        <v>121943</v>
      </c>
      <c r="D63" s="254">
        <v>116486.2</v>
      </c>
      <c r="E63" s="245"/>
      <c r="F63" s="246"/>
    </row>
    <row r="64" spans="1:6" s="244" customFormat="1" ht="19.5">
      <c r="B64" s="249"/>
      <c r="C64" s="250"/>
      <c r="D64" s="250"/>
      <c r="E64" s="245"/>
      <c r="F64" s="246"/>
    </row>
    <row r="65" spans="2:6" s="244" customFormat="1" ht="19.5">
      <c r="B65" s="229" t="s">
        <v>136</v>
      </c>
      <c r="C65" s="196">
        <v>1940.4</v>
      </c>
      <c r="D65" s="196">
        <v>348</v>
      </c>
      <c r="E65" s="245"/>
      <c r="F65" s="246"/>
    </row>
    <row r="66" spans="2:6" s="244" customFormat="1" ht="19.5">
      <c r="B66" s="229" t="s">
        <v>93</v>
      </c>
      <c r="C66" s="196">
        <v>4137.3</v>
      </c>
      <c r="D66" s="196">
        <v>7406.7</v>
      </c>
      <c r="E66" s="245"/>
      <c r="F66" s="246"/>
    </row>
    <row r="67" spans="2:6" s="244" customFormat="1" ht="19.5">
      <c r="B67" s="229" t="s">
        <v>186</v>
      </c>
      <c r="C67" s="196">
        <v>428</v>
      </c>
      <c r="D67" s="196">
        <v>377.6</v>
      </c>
      <c r="E67" s="245"/>
      <c r="F67" s="246"/>
    </row>
    <row r="68" spans="2:6" s="244" customFormat="1" ht="19.5">
      <c r="B68" s="232" t="s">
        <v>132</v>
      </c>
      <c r="C68" s="196">
        <v>0</v>
      </c>
      <c r="D68" s="196">
        <v>56.2</v>
      </c>
      <c r="E68" s="245"/>
      <c r="F68" s="246"/>
    </row>
    <row r="69" spans="2:6" s="244" customFormat="1" ht="19.5">
      <c r="B69" s="229" t="s">
        <v>151</v>
      </c>
      <c r="C69" s="196">
        <v>23275.3</v>
      </c>
      <c r="D69" s="196">
        <v>20787.099999999999</v>
      </c>
      <c r="E69" s="245"/>
      <c r="F69" s="246"/>
    </row>
    <row r="70" spans="2:6" s="244" customFormat="1" ht="19.5">
      <c r="B70" s="229" t="s">
        <v>138</v>
      </c>
      <c r="C70" s="196">
        <v>9906.9</v>
      </c>
      <c r="D70" s="196">
        <v>9540.4</v>
      </c>
      <c r="E70" s="245"/>
      <c r="F70" s="246"/>
    </row>
    <row r="71" spans="2:6" s="244" customFormat="1" ht="19.5">
      <c r="B71" s="229" t="s">
        <v>57</v>
      </c>
      <c r="C71" s="196">
        <v>216.8</v>
      </c>
      <c r="D71" s="196">
        <v>83</v>
      </c>
      <c r="E71" s="245"/>
      <c r="F71" s="246"/>
    </row>
    <row r="72" spans="2:6" s="244" customFormat="1" ht="19.5">
      <c r="B72" s="229" t="s">
        <v>95</v>
      </c>
      <c r="C72" s="196">
        <v>936.8</v>
      </c>
      <c r="D72" s="196">
        <v>668.5</v>
      </c>
      <c r="E72" s="245"/>
      <c r="F72" s="246"/>
    </row>
    <row r="73" spans="2:6" s="244" customFormat="1" ht="19.5">
      <c r="B73" s="229" t="s">
        <v>11</v>
      </c>
      <c r="C73" s="196">
        <v>1128.4000000000001</v>
      </c>
      <c r="D73" s="196">
        <v>797.2</v>
      </c>
      <c r="E73" s="245"/>
      <c r="F73" s="246"/>
    </row>
    <row r="74" spans="2:6" s="244" customFormat="1" ht="19.5">
      <c r="B74" s="229"/>
      <c r="C74" s="196"/>
      <c r="D74" s="196"/>
      <c r="E74" s="245"/>
      <c r="F74" s="246"/>
    </row>
    <row r="75" spans="2:6" s="244" customFormat="1" ht="20">
      <c r="B75" s="247" t="s">
        <v>205</v>
      </c>
      <c r="C75" s="191">
        <v>41969.9</v>
      </c>
      <c r="D75" s="191">
        <v>40064.800000000003</v>
      </c>
      <c r="E75" s="245"/>
      <c r="F75" s="246"/>
    </row>
    <row r="76" spans="2:6" s="256" customFormat="1" ht="19.5">
      <c r="B76" s="255"/>
      <c r="C76" s="255"/>
      <c r="D76" s="255"/>
    </row>
    <row r="77" spans="2:6" s="244" customFormat="1" ht="19.5">
      <c r="B77" s="229" t="s">
        <v>96</v>
      </c>
      <c r="C77" s="196">
        <v>19157.099999999999</v>
      </c>
      <c r="D77" s="196">
        <v>18089.099999999999</v>
      </c>
      <c r="E77" s="245"/>
      <c r="F77" s="246"/>
    </row>
    <row r="78" spans="2:6" s="244" customFormat="1" ht="21.9" customHeight="1">
      <c r="B78" s="229" t="s">
        <v>156</v>
      </c>
      <c r="C78" s="196">
        <v>356.8</v>
      </c>
      <c r="D78" s="196">
        <v>296.3</v>
      </c>
      <c r="E78" s="245"/>
      <c r="F78" s="246"/>
    </row>
    <row r="79" spans="2:6" s="244" customFormat="1" ht="19.5">
      <c r="B79" s="229" t="s">
        <v>98</v>
      </c>
      <c r="C79" s="196">
        <v>5540.7</v>
      </c>
      <c r="D79" s="196">
        <v>5032</v>
      </c>
      <c r="E79" s="245"/>
      <c r="F79" s="246"/>
    </row>
    <row r="80" spans="2:6" s="244" customFormat="1" ht="19.5">
      <c r="B80" s="229" t="s">
        <v>140</v>
      </c>
      <c r="C80" s="196">
        <v>383.4</v>
      </c>
      <c r="D80" s="196">
        <v>351.3</v>
      </c>
      <c r="E80" s="245"/>
      <c r="F80" s="246"/>
    </row>
    <row r="81" spans="2:6" s="244" customFormat="1" ht="19.5">
      <c r="B81" s="229"/>
      <c r="C81" s="196"/>
      <c r="D81" s="196"/>
      <c r="E81" s="245"/>
      <c r="F81" s="246"/>
    </row>
    <row r="82" spans="2:6" s="244" customFormat="1" ht="20">
      <c r="B82" s="247" t="s">
        <v>173</v>
      </c>
      <c r="C82" s="191">
        <v>25437.9</v>
      </c>
      <c r="D82" s="191">
        <v>23768.799999999999</v>
      </c>
      <c r="E82" s="245"/>
      <c r="F82" s="246"/>
    </row>
    <row r="83" spans="2:6" s="244" customFormat="1" ht="22">
      <c r="B83" s="197"/>
      <c r="C83" s="257"/>
      <c r="D83" s="257"/>
      <c r="E83" s="245"/>
      <c r="F83" s="246"/>
    </row>
    <row r="84" spans="2:6" s="244" customFormat="1" ht="20">
      <c r="B84" s="247" t="s">
        <v>174</v>
      </c>
      <c r="C84" s="191">
        <v>54535.199999999997</v>
      </c>
      <c r="D84" s="191">
        <v>52652.6</v>
      </c>
      <c r="E84" s="245"/>
      <c r="F84" s="246"/>
    </row>
    <row r="85" spans="2:6" s="244" customFormat="1" ht="19.5">
      <c r="B85" s="197"/>
      <c r="C85" s="258"/>
      <c r="D85" s="258"/>
      <c r="E85" s="245"/>
      <c r="F85" s="246"/>
    </row>
    <row r="86" spans="2:6" s="244" customFormat="1" ht="20">
      <c r="B86" s="253" t="s">
        <v>175</v>
      </c>
      <c r="C86" s="254">
        <v>121943</v>
      </c>
      <c r="D86" s="254">
        <v>116486.2</v>
      </c>
      <c r="E86" s="245"/>
      <c r="F86" s="246"/>
    </row>
    <row r="87" spans="2:6" ht="18.5" hidden="1">
      <c r="B87" s="259"/>
      <c r="C87" s="259"/>
      <c r="D87" s="260"/>
    </row>
    <row r="88" spans="2:6" ht="18.75" hidden="1" customHeight="1">
      <c r="B88" s="381" t="s">
        <v>196</v>
      </c>
      <c r="C88" s="381"/>
      <c r="D88" s="381"/>
      <c r="E88" s="381"/>
    </row>
    <row r="89" spans="2:6" ht="23.25" hidden="1" customHeight="1">
      <c r="B89" s="381"/>
      <c r="C89" s="381"/>
      <c r="D89" s="381"/>
      <c r="E89" s="381"/>
    </row>
    <row r="90" spans="2:6" ht="27.65" hidden="1" customHeight="1">
      <c r="B90" s="381"/>
      <c r="C90" s="381"/>
      <c r="D90" s="381"/>
      <c r="E90" s="381"/>
    </row>
    <row r="95" spans="2:6">
      <c r="D95" s="221"/>
    </row>
    <row r="96" spans="2:6">
      <c r="C96" s="261"/>
      <c r="D96" s="261"/>
    </row>
  </sheetData>
  <mergeCells count="12">
    <mergeCell ref="B2:D2"/>
    <mergeCell ref="B3:D3"/>
    <mergeCell ref="B4:D4"/>
    <mergeCell ref="B6:D6"/>
    <mergeCell ref="B88:E90"/>
    <mergeCell ref="B30:D30"/>
    <mergeCell ref="B32:D32"/>
    <mergeCell ref="B33:D33"/>
    <mergeCell ref="B34:D34"/>
    <mergeCell ref="B36:D36"/>
    <mergeCell ref="A35:D35"/>
    <mergeCell ref="A5:D5"/>
  </mergeCells>
  <printOptions horizontalCentered="1"/>
  <pageMargins left="0.23622047244094491" right="0.23622047244094491" top="0.74803149606299213" bottom="0.98425196850393704" header="0.51181102362204722" footer="0.51181102362204722"/>
  <pageSetup paperSize="9" scale="42" orientation="landscape" r:id="rId1"/>
  <headerFooter scaleWithDoc="0" alignWithMargins="0">
    <oddFooter>&amp;C&amp;1#&amp;"Calibri"&amp;10&amp;K000000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pageSetUpPr fitToPage="1"/>
  </sheetPr>
  <dimension ref="C1:H33"/>
  <sheetViews>
    <sheetView showGridLines="0" zoomScale="55" zoomScaleNormal="55" zoomScaleSheetLayoutView="70" workbookViewId="0">
      <selection activeCell="E9" sqref="E9"/>
    </sheetView>
  </sheetViews>
  <sheetFormatPr defaultColWidth="8.54296875" defaultRowHeight="13"/>
  <cols>
    <col min="1" max="1" width="8.54296875" style="74" customWidth="1"/>
    <col min="2" max="2" width="5.453125" style="74" customWidth="1"/>
    <col min="3" max="3" width="86.453125" style="73" customWidth="1"/>
    <col min="4" max="4" width="33.453125" style="77" customWidth="1"/>
    <col min="5" max="5" width="31.90625" style="77" customWidth="1"/>
    <col min="6" max="6" width="8.54296875" style="74"/>
    <col min="7" max="7" width="10.54296875" style="74" bestFit="1" customWidth="1"/>
    <col min="8" max="8" width="9.453125" style="74" bestFit="1" customWidth="1"/>
    <col min="9" max="256" width="8.54296875" style="74"/>
    <col min="257" max="257" width="8.54296875" style="74" customWidth="1"/>
    <col min="258" max="258" width="69" style="74" customWidth="1"/>
    <col min="259" max="260" width="23.453125" style="74" customWidth="1"/>
    <col min="261" max="261" width="3.54296875" style="74" customWidth="1"/>
    <col min="262" max="262" width="8.54296875" style="74"/>
    <col min="263" max="263" width="10.54296875" style="74" bestFit="1" customWidth="1"/>
    <col min="264" max="512" width="8.54296875" style="74"/>
    <col min="513" max="513" width="8.54296875" style="74" customWidth="1"/>
    <col min="514" max="514" width="69" style="74" customWidth="1"/>
    <col min="515" max="516" width="23.453125" style="74" customWidth="1"/>
    <col min="517" max="517" width="3.54296875" style="74" customWidth="1"/>
    <col min="518" max="518" width="8.54296875" style="74"/>
    <col min="519" max="519" width="10.54296875" style="74" bestFit="1" customWidth="1"/>
    <col min="520" max="768" width="8.54296875" style="74"/>
    <col min="769" max="769" width="8.54296875" style="74" customWidth="1"/>
    <col min="770" max="770" width="69" style="74" customWidth="1"/>
    <col min="771" max="772" width="23.453125" style="74" customWidth="1"/>
    <col min="773" max="773" width="3.54296875" style="74" customWidth="1"/>
    <col min="774" max="774" width="8.54296875" style="74"/>
    <col min="775" max="775" width="10.54296875" style="74" bestFit="1" customWidth="1"/>
    <col min="776" max="1024" width="8.54296875" style="74"/>
    <col min="1025" max="1025" width="8.54296875" style="74" customWidth="1"/>
    <col min="1026" max="1026" width="69" style="74" customWidth="1"/>
    <col min="1027" max="1028" width="23.453125" style="74" customWidth="1"/>
    <col min="1029" max="1029" width="3.54296875" style="74" customWidth="1"/>
    <col min="1030" max="1030" width="8.54296875" style="74"/>
    <col min="1031" max="1031" width="10.54296875" style="74" bestFit="1" customWidth="1"/>
    <col min="1032" max="1280" width="8.54296875" style="74"/>
    <col min="1281" max="1281" width="8.54296875" style="74" customWidth="1"/>
    <col min="1282" max="1282" width="69" style="74" customWidth="1"/>
    <col min="1283" max="1284" width="23.453125" style="74" customWidth="1"/>
    <col min="1285" max="1285" width="3.54296875" style="74" customWidth="1"/>
    <col min="1286" max="1286" width="8.54296875" style="74"/>
    <col min="1287" max="1287" width="10.54296875" style="74" bestFit="1" customWidth="1"/>
    <col min="1288" max="1536" width="8.54296875" style="74"/>
    <col min="1537" max="1537" width="8.54296875" style="74" customWidth="1"/>
    <col min="1538" max="1538" width="69" style="74" customWidth="1"/>
    <col min="1539" max="1540" width="23.453125" style="74" customWidth="1"/>
    <col min="1541" max="1541" width="3.54296875" style="74" customWidth="1"/>
    <col min="1542" max="1542" width="8.54296875" style="74"/>
    <col min="1543" max="1543" width="10.54296875" style="74" bestFit="1" customWidth="1"/>
    <col min="1544" max="1792" width="8.54296875" style="74"/>
    <col min="1793" max="1793" width="8.54296875" style="74" customWidth="1"/>
    <col min="1794" max="1794" width="69" style="74" customWidth="1"/>
    <col min="1795" max="1796" width="23.453125" style="74" customWidth="1"/>
    <col min="1797" max="1797" width="3.54296875" style="74" customWidth="1"/>
    <col min="1798" max="1798" width="8.54296875" style="74"/>
    <col min="1799" max="1799" width="10.54296875" style="74" bestFit="1" customWidth="1"/>
    <col min="1800" max="2048" width="8.54296875" style="74"/>
    <col min="2049" max="2049" width="8.54296875" style="74" customWidth="1"/>
    <col min="2050" max="2050" width="69" style="74" customWidth="1"/>
    <col min="2051" max="2052" width="23.453125" style="74" customWidth="1"/>
    <col min="2053" max="2053" width="3.54296875" style="74" customWidth="1"/>
    <col min="2054" max="2054" width="8.54296875" style="74"/>
    <col min="2055" max="2055" width="10.54296875" style="74" bestFit="1" customWidth="1"/>
    <col min="2056" max="2304" width="8.54296875" style="74"/>
    <col min="2305" max="2305" width="8.54296875" style="74" customWidth="1"/>
    <col min="2306" max="2306" width="69" style="74" customWidth="1"/>
    <col min="2307" max="2308" width="23.453125" style="74" customWidth="1"/>
    <col min="2309" max="2309" width="3.54296875" style="74" customWidth="1"/>
    <col min="2310" max="2310" width="8.54296875" style="74"/>
    <col min="2311" max="2311" width="10.54296875" style="74" bestFit="1" customWidth="1"/>
    <col min="2312" max="2560" width="8.54296875" style="74"/>
    <col min="2561" max="2561" width="8.54296875" style="74" customWidth="1"/>
    <col min="2562" max="2562" width="69" style="74" customWidth="1"/>
    <col min="2563" max="2564" width="23.453125" style="74" customWidth="1"/>
    <col min="2565" max="2565" width="3.54296875" style="74" customWidth="1"/>
    <col min="2566" max="2566" width="8.54296875" style="74"/>
    <col min="2567" max="2567" width="10.54296875" style="74" bestFit="1" customWidth="1"/>
    <col min="2568" max="2816" width="8.54296875" style="74"/>
    <col min="2817" max="2817" width="8.54296875" style="74" customWidth="1"/>
    <col min="2818" max="2818" width="69" style="74" customWidth="1"/>
    <col min="2819" max="2820" width="23.453125" style="74" customWidth="1"/>
    <col min="2821" max="2821" width="3.54296875" style="74" customWidth="1"/>
    <col min="2822" max="2822" width="8.54296875" style="74"/>
    <col min="2823" max="2823" width="10.54296875" style="74" bestFit="1" customWidth="1"/>
    <col min="2824" max="3072" width="8.54296875" style="74"/>
    <col min="3073" max="3073" width="8.54296875" style="74" customWidth="1"/>
    <col min="3074" max="3074" width="69" style="74" customWidth="1"/>
    <col min="3075" max="3076" width="23.453125" style="74" customWidth="1"/>
    <col min="3077" max="3077" width="3.54296875" style="74" customWidth="1"/>
    <col min="3078" max="3078" width="8.54296875" style="74"/>
    <col min="3079" max="3079" width="10.54296875" style="74" bestFit="1" customWidth="1"/>
    <col min="3080" max="3328" width="8.54296875" style="74"/>
    <col min="3329" max="3329" width="8.54296875" style="74" customWidth="1"/>
    <col min="3330" max="3330" width="69" style="74" customWidth="1"/>
    <col min="3331" max="3332" width="23.453125" style="74" customWidth="1"/>
    <col min="3333" max="3333" width="3.54296875" style="74" customWidth="1"/>
    <col min="3334" max="3334" width="8.54296875" style="74"/>
    <col min="3335" max="3335" width="10.54296875" style="74" bestFit="1" customWidth="1"/>
    <col min="3336" max="3584" width="8.54296875" style="74"/>
    <col min="3585" max="3585" width="8.54296875" style="74" customWidth="1"/>
    <col min="3586" max="3586" width="69" style="74" customWidth="1"/>
    <col min="3587" max="3588" width="23.453125" style="74" customWidth="1"/>
    <col min="3589" max="3589" width="3.54296875" style="74" customWidth="1"/>
    <col min="3590" max="3590" width="8.54296875" style="74"/>
    <col min="3591" max="3591" width="10.54296875" style="74" bestFit="1" customWidth="1"/>
    <col min="3592" max="3840" width="8.54296875" style="74"/>
    <col min="3841" max="3841" width="8.54296875" style="74" customWidth="1"/>
    <col min="3842" max="3842" width="69" style="74" customWidth="1"/>
    <col min="3843" max="3844" width="23.453125" style="74" customWidth="1"/>
    <col min="3845" max="3845" width="3.54296875" style="74" customWidth="1"/>
    <col min="3846" max="3846" width="8.54296875" style="74"/>
    <col min="3847" max="3847" width="10.54296875" style="74" bestFit="1" customWidth="1"/>
    <col min="3848" max="4096" width="8.54296875" style="74"/>
    <col min="4097" max="4097" width="8.54296875" style="74" customWidth="1"/>
    <col min="4098" max="4098" width="69" style="74" customWidth="1"/>
    <col min="4099" max="4100" width="23.453125" style="74" customWidth="1"/>
    <col min="4101" max="4101" width="3.54296875" style="74" customWidth="1"/>
    <col min="4102" max="4102" width="8.54296875" style="74"/>
    <col min="4103" max="4103" width="10.54296875" style="74" bestFit="1" customWidth="1"/>
    <col min="4104" max="4352" width="8.54296875" style="74"/>
    <col min="4353" max="4353" width="8.54296875" style="74" customWidth="1"/>
    <col min="4354" max="4354" width="69" style="74" customWidth="1"/>
    <col min="4355" max="4356" width="23.453125" style="74" customWidth="1"/>
    <col min="4357" max="4357" width="3.54296875" style="74" customWidth="1"/>
    <col min="4358" max="4358" width="8.54296875" style="74"/>
    <col min="4359" max="4359" width="10.54296875" style="74" bestFit="1" customWidth="1"/>
    <col min="4360" max="4608" width="8.54296875" style="74"/>
    <col min="4609" max="4609" width="8.54296875" style="74" customWidth="1"/>
    <col min="4610" max="4610" width="69" style="74" customWidth="1"/>
    <col min="4611" max="4612" width="23.453125" style="74" customWidth="1"/>
    <col min="4613" max="4613" width="3.54296875" style="74" customWidth="1"/>
    <col min="4614" max="4614" width="8.54296875" style="74"/>
    <col min="4615" max="4615" width="10.54296875" style="74" bestFit="1" customWidth="1"/>
    <col min="4616" max="4864" width="8.54296875" style="74"/>
    <col min="4865" max="4865" width="8.54296875" style="74" customWidth="1"/>
    <col min="4866" max="4866" width="69" style="74" customWidth="1"/>
    <col min="4867" max="4868" width="23.453125" style="74" customWidth="1"/>
    <col min="4869" max="4869" width="3.54296875" style="74" customWidth="1"/>
    <col min="4870" max="4870" width="8.54296875" style="74"/>
    <col min="4871" max="4871" width="10.54296875" style="74" bestFit="1" customWidth="1"/>
    <col min="4872" max="5120" width="8.54296875" style="74"/>
    <col min="5121" max="5121" width="8.54296875" style="74" customWidth="1"/>
    <col min="5122" max="5122" width="69" style="74" customWidth="1"/>
    <col min="5123" max="5124" width="23.453125" style="74" customWidth="1"/>
    <col min="5125" max="5125" width="3.54296875" style="74" customWidth="1"/>
    <col min="5126" max="5126" width="8.54296875" style="74"/>
    <col min="5127" max="5127" width="10.54296875" style="74" bestFit="1" customWidth="1"/>
    <col min="5128" max="5376" width="8.54296875" style="74"/>
    <col min="5377" max="5377" width="8.54296875" style="74" customWidth="1"/>
    <col min="5378" max="5378" width="69" style="74" customWidth="1"/>
    <col min="5379" max="5380" width="23.453125" style="74" customWidth="1"/>
    <col min="5381" max="5381" width="3.54296875" style="74" customWidth="1"/>
    <col min="5382" max="5382" width="8.54296875" style="74"/>
    <col min="5383" max="5383" width="10.54296875" style="74" bestFit="1" customWidth="1"/>
    <col min="5384" max="5632" width="8.54296875" style="74"/>
    <col min="5633" max="5633" width="8.54296875" style="74" customWidth="1"/>
    <col min="5634" max="5634" width="69" style="74" customWidth="1"/>
    <col min="5635" max="5636" width="23.453125" style="74" customWidth="1"/>
    <col min="5637" max="5637" width="3.54296875" style="74" customWidth="1"/>
    <col min="5638" max="5638" width="8.54296875" style="74"/>
    <col min="5639" max="5639" width="10.54296875" style="74" bestFit="1" customWidth="1"/>
    <col min="5640" max="5888" width="8.54296875" style="74"/>
    <col min="5889" max="5889" width="8.54296875" style="74" customWidth="1"/>
    <col min="5890" max="5890" width="69" style="74" customWidth="1"/>
    <col min="5891" max="5892" width="23.453125" style="74" customWidth="1"/>
    <col min="5893" max="5893" width="3.54296875" style="74" customWidth="1"/>
    <col min="5894" max="5894" width="8.54296875" style="74"/>
    <col min="5895" max="5895" width="10.54296875" style="74" bestFit="1" customWidth="1"/>
    <col min="5896" max="6144" width="8.54296875" style="74"/>
    <col min="6145" max="6145" width="8.54296875" style="74" customWidth="1"/>
    <col min="6146" max="6146" width="69" style="74" customWidth="1"/>
    <col min="6147" max="6148" width="23.453125" style="74" customWidth="1"/>
    <col min="6149" max="6149" width="3.54296875" style="74" customWidth="1"/>
    <col min="6150" max="6150" width="8.54296875" style="74"/>
    <col min="6151" max="6151" width="10.54296875" style="74" bestFit="1" customWidth="1"/>
    <col min="6152" max="6400" width="8.54296875" style="74"/>
    <col min="6401" max="6401" width="8.54296875" style="74" customWidth="1"/>
    <col min="6402" max="6402" width="69" style="74" customWidth="1"/>
    <col min="6403" max="6404" width="23.453125" style="74" customWidth="1"/>
    <col min="6405" max="6405" width="3.54296875" style="74" customWidth="1"/>
    <col min="6406" max="6406" width="8.54296875" style="74"/>
    <col min="6407" max="6407" width="10.54296875" style="74" bestFit="1" customWidth="1"/>
    <col min="6408" max="6656" width="8.54296875" style="74"/>
    <col min="6657" max="6657" width="8.54296875" style="74" customWidth="1"/>
    <col min="6658" max="6658" width="69" style="74" customWidth="1"/>
    <col min="6659" max="6660" width="23.453125" style="74" customWidth="1"/>
    <col min="6661" max="6661" width="3.54296875" style="74" customWidth="1"/>
    <col min="6662" max="6662" width="8.54296875" style="74"/>
    <col min="6663" max="6663" width="10.54296875" style="74" bestFit="1" customWidth="1"/>
    <col min="6664" max="6912" width="8.54296875" style="74"/>
    <col min="6913" max="6913" width="8.54296875" style="74" customWidth="1"/>
    <col min="6914" max="6914" width="69" style="74" customWidth="1"/>
    <col min="6915" max="6916" width="23.453125" style="74" customWidth="1"/>
    <col min="6917" max="6917" width="3.54296875" style="74" customWidth="1"/>
    <col min="6918" max="6918" width="8.54296875" style="74"/>
    <col min="6919" max="6919" width="10.54296875" style="74" bestFit="1" customWidth="1"/>
    <col min="6920" max="7168" width="8.54296875" style="74"/>
    <col min="7169" max="7169" width="8.54296875" style="74" customWidth="1"/>
    <col min="7170" max="7170" width="69" style="74" customWidth="1"/>
    <col min="7171" max="7172" width="23.453125" style="74" customWidth="1"/>
    <col min="7173" max="7173" width="3.54296875" style="74" customWidth="1"/>
    <col min="7174" max="7174" width="8.54296875" style="74"/>
    <col min="7175" max="7175" width="10.54296875" style="74" bestFit="1" customWidth="1"/>
    <col min="7176" max="7424" width="8.54296875" style="74"/>
    <col min="7425" max="7425" width="8.54296875" style="74" customWidth="1"/>
    <col min="7426" max="7426" width="69" style="74" customWidth="1"/>
    <col min="7427" max="7428" width="23.453125" style="74" customWidth="1"/>
    <col min="7429" max="7429" width="3.54296875" style="74" customWidth="1"/>
    <col min="7430" max="7430" width="8.54296875" style="74"/>
    <col min="7431" max="7431" width="10.54296875" style="74" bestFit="1" customWidth="1"/>
    <col min="7432" max="7680" width="8.54296875" style="74"/>
    <col min="7681" max="7681" width="8.54296875" style="74" customWidth="1"/>
    <col min="7682" max="7682" width="69" style="74" customWidth="1"/>
    <col min="7683" max="7684" width="23.453125" style="74" customWidth="1"/>
    <col min="7685" max="7685" width="3.54296875" style="74" customWidth="1"/>
    <col min="7686" max="7686" width="8.54296875" style="74"/>
    <col min="7687" max="7687" width="10.54296875" style="74" bestFit="1" customWidth="1"/>
    <col min="7688" max="7936" width="8.54296875" style="74"/>
    <col min="7937" max="7937" width="8.54296875" style="74" customWidth="1"/>
    <col min="7938" max="7938" width="69" style="74" customWidth="1"/>
    <col min="7939" max="7940" width="23.453125" style="74" customWidth="1"/>
    <col min="7941" max="7941" width="3.54296875" style="74" customWidth="1"/>
    <col min="7942" max="7942" width="8.54296875" style="74"/>
    <col min="7943" max="7943" width="10.54296875" style="74" bestFit="1" customWidth="1"/>
    <col min="7944" max="8192" width="8.54296875" style="74"/>
    <col min="8193" max="8193" width="8.54296875" style="74" customWidth="1"/>
    <col min="8194" max="8194" width="69" style="74" customWidth="1"/>
    <col min="8195" max="8196" width="23.453125" style="74" customWidth="1"/>
    <col min="8197" max="8197" width="3.54296875" style="74" customWidth="1"/>
    <col min="8198" max="8198" width="8.54296875" style="74"/>
    <col min="8199" max="8199" width="10.54296875" style="74" bestFit="1" customWidth="1"/>
    <col min="8200" max="8448" width="8.54296875" style="74"/>
    <col min="8449" max="8449" width="8.54296875" style="74" customWidth="1"/>
    <col min="8450" max="8450" width="69" style="74" customWidth="1"/>
    <col min="8451" max="8452" width="23.453125" style="74" customWidth="1"/>
    <col min="8453" max="8453" width="3.54296875" style="74" customWidth="1"/>
    <col min="8454" max="8454" width="8.54296875" style="74"/>
    <col min="8455" max="8455" width="10.54296875" style="74" bestFit="1" customWidth="1"/>
    <col min="8456" max="8704" width="8.54296875" style="74"/>
    <col min="8705" max="8705" width="8.54296875" style="74" customWidth="1"/>
    <col min="8706" max="8706" width="69" style="74" customWidth="1"/>
    <col min="8707" max="8708" width="23.453125" style="74" customWidth="1"/>
    <col min="8709" max="8709" width="3.54296875" style="74" customWidth="1"/>
    <col min="8710" max="8710" width="8.54296875" style="74"/>
    <col min="8711" max="8711" width="10.54296875" style="74" bestFit="1" customWidth="1"/>
    <col min="8712" max="8960" width="8.54296875" style="74"/>
    <col min="8961" max="8961" width="8.54296875" style="74" customWidth="1"/>
    <col min="8962" max="8962" width="69" style="74" customWidth="1"/>
    <col min="8963" max="8964" width="23.453125" style="74" customWidth="1"/>
    <col min="8965" max="8965" width="3.54296875" style="74" customWidth="1"/>
    <col min="8966" max="8966" width="8.54296875" style="74"/>
    <col min="8967" max="8967" width="10.54296875" style="74" bestFit="1" customWidth="1"/>
    <col min="8968" max="9216" width="8.54296875" style="74"/>
    <col min="9217" max="9217" width="8.54296875" style="74" customWidth="1"/>
    <col min="9218" max="9218" width="69" style="74" customWidth="1"/>
    <col min="9219" max="9220" width="23.453125" style="74" customWidth="1"/>
    <col min="9221" max="9221" width="3.54296875" style="74" customWidth="1"/>
    <col min="9222" max="9222" width="8.54296875" style="74"/>
    <col min="9223" max="9223" width="10.54296875" style="74" bestFit="1" customWidth="1"/>
    <col min="9224" max="9472" width="8.54296875" style="74"/>
    <col min="9473" max="9473" width="8.54296875" style="74" customWidth="1"/>
    <col min="9474" max="9474" width="69" style="74" customWidth="1"/>
    <col min="9475" max="9476" width="23.453125" style="74" customWidth="1"/>
    <col min="9477" max="9477" width="3.54296875" style="74" customWidth="1"/>
    <col min="9478" max="9478" width="8.54296875" style="74"/>
    <col min="9479" max="9479" width="10.54296875" style="74" bestFit="1" customWidth="1"/>
    <col min="9480" max="9728" width="8.54296875" style="74"/>
    <col min="9729" max="9729" width="8.54296875" style="74" customWidth="1"/>
    <col min="9730" max="9730" width="69" style="74" customWidth="1"/>
    <col min="9731" max="9732" width="23.453125" style="74" customWidth="1"/>
    <col min="9733" max="9733" width="3.54296875" style="74" customWidth="1"/>
    <col min="9734" max="9734" width="8.54296875" style="74"/>
    <col min="9735" max="9735" width="10.54296875" style="74" bestFit="1" customWidth="1"/>
    <col min="9736" max="9984" width="8.54296875" style="74"/>
    <col min="9985" max="9985" width="8.54296875" style="74" customWidth="1"/>
    <col min="9986" max="9986" width="69" style="74" customWidth="1"/>
    <col min="9987" max="9988" width="23.453125" style="74" customWidth="1"/>
    <col min="9989" max="9989" width="3.54296875" style="74" customWidth="1"/>
    <col min="9990" max="9990" width="8.54296875" style="74"/>
    <col min="9991" max="9991" width="10.54296875" style="74" bestFit="1" customWidth="1"/>
    <col min="9992" max="10240" width="8.54296875" style="74"/>
    <col min="10241" max="10241" width="8.54296875" style="74" customWidth="1"/>
    <col min="10242" max="10242" width="69" style="74" customWidth="1"/>
    <col min="10243" max="10244" width="23.453125" style="74" customWidth="1"/>
    <col min="10245" max="10245" width="3.54296875" style="74" customWidth="1"/>
    <col min="10246" max="10246" width="8.54296875" style="74"/>
    <col min="10247" max="10247" width="10.54296875" style="74" bestFit="1" customWidth="1"/>
    <col min="10248" max="10496" width="8.54296875" style="74"/>
    <col min="10497" max="10497" width="8.54296875" style="74" customWidth="1"/>
    <col min="10498" max="10498" width="69" style="74" customWidth="1"/>
    <col min="10499" max="10500" width="23.453125" style="74" customWidth="1"/>
    <col min="10501" max="10501" width="3.54296875" style="74" customWidth="1"/>
    <col min="10502" max="10502" width="8.54296875" style="74"/>
    <col min="10503" max="10503" width="10.54296875" style="74" bestFit="1" customWidth="1"/>
    <col min="10504" max="10752" width="8.54296875" style="74"/>
    <col min="10753" max="10753" width="8.54296875" style="74" customWidth="1"/>
    <col min="10754" max="10754" width="69" style="74" customWidth="1"/>
    <col min="10755" max="10756" width="23.453125" style="74" customWidth="1"/>
    <col min="10757" max="10757" width="3.54296875" style="74" customWidth="1"/>
    <col min="10758" max="10758" width="8.54296875" style="74"/>
    <col min="10759" max="10759" width="10.54296875" style="74" bestFit="1" customWidth="1"/>
    <col min="10760" max="11008" width="8.54296875" style="74"/>
    <col min="11009" max="11009" width="8.54296875" style="74" customWidth="1"/>
    <col min="11010" max="11010" width="69" style="74" customWidth="1"/>
    <col min="11011" max="11012" width="23.453125" style="74" customWidth="1"/>
    <col min="11013" max="11013" width="3.54296875" style="74" customWidth="1"/>
    <col min="11014" max="11014" width="8.54296875" style="74"/>
    <col min="11015" max="11015" width="10.54296875" style="74" bestFit="1" customWidth="1"/>
    <col min="11016" max="11264" width="8.54296875" style="74"/>
    <col min="11265" max="11265" width="8.54296875" style="74" customWidth="1"/>
    <col min="11266" max="11266" width="69" style="74" customWidth="1"/>
    <col min="11267" max="11268" width="23.453125" style="74" customWidth="1"/>
    <col min="11269" max="11269" width="3.54296875" style="74" customWidth="1"/>
    <col min="11270" max="11270" width="8.54296875" style="74"/>
    <col min="11271" max="11271" width="10.54296875" style="74" bestFit="1" customWidth="1"/>
    <col min="11272" max="11520" width="8.54296875" style="74"/>
    <col min="11521" max="11521" width="8.54296875" style="74" customWidth="1"/>
    <col min="11522" max="11522" width="69" style="74" customWidth="1"/>
    <col min="11523" max="11524" width="23.453125" style="74" customWidth="1"/>
    <col min="11525" max="11525" width="3.54296875" style="74" customWidth="1"/>
    <col min="11526" max="11526" width="8.54296875" style="74"/>
    <col min="11527" max="11527" width="10.54296875" style="74" bestFit="1" customWidth="1"/>
    <col min="11528" max="11776" width="8.54296875" style="74"/>
    <col min="11777" max="11777" width="8.54296875" style="74" customWidth="1"/>
    <col min="11778" max="11778" width="69" style="74" customWidth="1"/>
    <col min="11779" max="11780" width="23.453125" style="74" customWidth="1"/>
    <col min="11781" max="11781" width="3.54296875" style="74" customWidth="1"/>
    <col min="11782" max="11782" width="8.54296875" style="74"/>
    <col min="11783" max="11783" width="10.54296875" style="74" bestFit="1" customWidth="1"/>
    <col min="11784" max="12032" width="8.54296875" style="74"/>
    <col min="12033" max="12033" width="8.54296875" style="74" customWidth="1"/>
    <col min="12034" max="12034" width="69" style="74" customWidth="1"/>
    <col min="12035" max="12036" width="23.453125" style="74" customWidth="1"/>
    <col min="12037" max="12037" width="3.54296875" style="74" customWidth="1"/>
    <col min="12038" max="12038" width="8.54296875" style="74"/>
    <col min="12039" max="12039" width="10.54296875" style="74" bestFit="1" customWidth="1"/>
    <col min="12040" max="12288" width="8.54296875" style="74"/>
    <col min="12289" max="12289" width="8.54296875" style="74" customWidth="1"/>
    <col min="12290" max="12290" width="69" style="74" customWidth="1"/>
    <col min="12291" max="12292" width="23.453125" style="74" customWidth="1"/>
    <col min="12293" max="12293" width="3.54296875" style="74" customWidth="1"/>
    <col min="12294" max="12294" width="8.54296875" style="74"/>
    <col min="12295" max="12295" width="10.54296875" style="74" bestFit="1" customWidth="1"/>
    <col min="12296" max="12544" width="8.54296875" style="74"/>
    <col min="12545" max="12545" width="8.54296875" style="74" customWidth="1"/>
    <col min="12546" max="12546" width="69" style="74" customWidth="1"/>
    <col min="12547" max="12548" width="23.453125" style="74" customWidth="1"/>
    <col min="12549" max="12549" width="3.54296875" style="74" customWidth="1"/>
    <col min="12550" max="12550" width="8.54296875" style="74"/>
    <col min="12551" max="12551" width="10.54296875" style="74" bestFit="1" customWidth="1"/>
    <col min="12552" max="12800" width="8.54296875" style="74"/>
    <col min="12801" max="12801" width="8.54296875" style="74" customWidth="1"/>
    <col min="12802" max="12802" width="69" style="74" customWidth="1"/>
    <col min="12803" max="12804" width="23.453125" style="74" customWidth="1"/>
    <col min="12805" max="12805" width="3.54296875" style="74" customWidth="1"/>
    <col min="12806" max="12806" width="8.54296875" style="74"/>
    <col min="12807" max="12807" width="10.54296875" style="74" bestFit="1" customWidth="1"/>
    <col min="12808" max="13056" width="8.54296875" style="74"/>
    <col min="13057" max="13057" width="8.54296875" style="74" customWidth="1"/>
    <col min="13058" max="13058" width="69" style="74" customWidth="1"/>
    <col min="13059" max="13060" width="23.453125" style="74" customWidth="1"/>
    <col min="13061" max="13061" width="3.54296875" style="74" customWidth="1"/>
    <col min="13062" max="13062" width="8.54296875" style="74"/>
    <col min="13063" max="13063" width="10.54296875" style="74" bestFit="1" customWidth="1"/>
    <col min="13064" max="13312" width="8.54296875" style="74"/>
    <col min="13313" max="13313" width="8.54296875" style="74" customWidth="1"/>
    <col min="13314" max="13314" width="69" style="74" customWidth="1"/>
    <col min="13315" max="13316" width="23.453125" style="74" customWidth="1"/>
    <col min="13317" max="13317" width="3.54296875" style="74" customWidth="1"/>
    <col min="13318" max="13318" width="8.54296875" style="74"/>
    <col min="13319" max="13319" width="10.54296875" style="74" bestFit="1" customWidth="1"/>
    <col min="13320" max="13568" width="8.54296875" style="74"/>
    <col min="13569" max="13569" width="8.54296875" style="74" customWidth="1"/>
    <col min="13570" max="13570" width="69" style="74" customWidth="1"/>
    <col min="13571" max="13572" width="23.453125" style="74" customWidth="1"/>
    <col min="13573" max="13573" width="3.54296875" style="74" customWidth="1"/>
    <col min="13574" max="13574" width="8.54296875" style="74"/>
    <col min="13575" max="13575" width="10.54296875" style="74" bestFit="1" customWidth="1"/>
    <col min="13576" max="13824" width="8.54296875" style="74"/>
    <col min="13825" max="13825" width="8.54296875" style="74" customWidth="1"/>
    <col min="13826" max="13826" width="69" style="74" customWidth="1"/>
    <col min="13827" max="13828" width="23.453125" style="74" customWidth="1"/>
    <col min="13829" max="13829" width="3.54296875" style="74" customWidth="1"/>
    <col min="13830" max="13830" width="8.54296875" style="74"/>
    <col min="13831" max="13831" width="10.54296875" style="74" bestFit="1" customWidth="1"/>
    <col min="13832" max="14080" width="8.54296875" style="74"/>
    <col min="14081" max="14081" width="8.54296875" style="74" customWidth="1"/>
    <col min="14082" max="14082" width="69" style="74" customWidth="1"/>
    <col min="14083" max="14084" width="23.453125" style="74" customWidth="1"/>
    <col min="14085" max="14085" width="3.54296875" style="74" customWidth="1"/>
    <col min="14086" max="14086" width="8.54296875" style="74"/>
    <col min="14087" max="14087" width="10.54296875" style="74" bestFit="1" customWidth="1"/>
    <col min="14088" max="14336" width="8.54296875" style="74"/>
    <col min="14337" max="14337" width="8.54296875" style="74" customWidth="1"/>
    <col min="14338" max="14338" width="69" style="74" customWidth="1"/>
    <col min="14339" max="14340" width="23.453125" style="74" customWidth="1"/>
    <col min="14341" max="14341" width="3.54296875" style="74" customWidth="1"/>
    <col min="14342" max="14342" width="8.54296875" style="74"/>
    <col min="14343" max="14343" width="10.54296875" style="74" bestFit="1" customWidth="1"/>
    <col min="14344" max="14592" width="8.54296875" style="74"/>
    <col min="14593" max="14593" width="8.54296875" style="74" customWidth="1"/>
    <col min="14594" max="14594" width="69" style="74" customWidth="1"/>
    <col min="14595" max="14596" width="23.453125" style="74" customWidth="1"/>
    <col min="14597" max="14597" width="3.54296875" style="74" customWidth="1"/>
    <col min="14598" max="14598" width="8.54296875" style="74"/>
    <col min="14599" max="14599" width="10.54296875" style="74" bestFit="1" customWidth="1"/>
    <col min="14600" max="14848" width="8.54296875" style="74"/>
    <col min="14849" max="14849" width="8.54296875" style="74" customWidth="1"/>
    <col min="14850" max="14850" width="69" style="74" customWidth="1"/>
    <col min="14851" max="14852" width="23.453125" style="74" customWidth="1"/>
    <col min="14853" max="14853" width="3.54296875" style="74" customWidth="1"/>
    <col min="14854" max="14854" width="8.54296875" style="74"/>
    <col min="14855" max="14855" width="10.54296875" style="74" bestFit="1" customWidth="1"/>
    <col min="14856" max="15104" width="8.54296875" style="74"/>
    <col min="15105" max="15105" width="8.54296875" style="74" customWidth="1"/>
    <col min="15106" max="15106" width="69" style="74" customWidth="1"/>
    <col min="15107" max="15108" width="23.453125" style="74" customWidth="1"/>
    <col min="15109" max="15109" width="3.54296875" style="74" customWidth="1"/>
    <col min="15110" max="15110" width="8.54296875" style="74"/>
    <col min="15111" max="15111" width="10.54296875" style="74" bestFit="1" customWidth="1"/>
    <col min="15112" max="15360" width="8.54296875" style="74"/>
    <col min="15361" max="15361" width="8.54296875" style="74" customWidth="1"/>
    <col min="15362" max="15362" width="69" style="74" customWidth="1"/>
    <col min="15363" max="15364" width="23.453125" style="74" customWidth="1"/>
    <col min="15365" max="15365" width="3.54296875" style="74" customWidth="1"/>
    <col min="15366" max="15366" width="8.54296875" style="74"/>
    <col min="15367" max="15367" width="10.54296875" style="74" bestFit="1" customWidth="1"/>
    <col min="15368" max="15616" width="8.54296875" style="74"/>
    <col min="15617" max="15617" width="8.54296875" style="74" customWidth="1"/>
    <col min="15618" max="15618" width="69" style="74" customWidth="1"/>
    <col min="15619" max="15620" width="23.453125" style="74" customWidth="1"/>
    <col min="15621" max="15621" width="3.54296875" style="74" customWidth="1"/>
    <col min="15622" max="15622" width="8.54296875" style="74"/>
    <col min="15623" max="15623" width="10.54296875" style="74" bestFit="1" customWidth="1"/>
    <col min="15624" max="15872" width="8.54296875" style="74"/>
    <col min="15873" max="15873" width="8.54296875" style="74" customWidth="1"/>
    <col min="15874" max="15874" width="69" style="74" customWidth="1"/>
    <col min="15875" max="15876" width="23.453125" style="74" customWidth="1"/>
    <col min="15877" max="15877" width="3.54296875" style="74" customWidth="1"/>
    <col min="15878" max="15878" width="8.54296875" style="74"/>
    <col min="15879" max="15879" width="10.54296875" style="74" bestFit="1" customWidth="1"/>
    <col min="15880" max="16128" width="8.54296875" style="74"/>
    <col min="16129" max="16129" width="8.54296875" style="74" customWidth="1"/>
    <col min="16130" max="16130" width="69" style="74" customWidth="1"/>
    <col min="16131" max="16132" width="23.453125" style="74" customWidth="1"/>
    <col min="16133" max="16133" width="3.54296875" style="74" customWidth="1"/>
    <col min="16134" max="16134" width="8.54296875" style="74"/>
    <col min="16135" max="16135" width="10.54296875" style="74" bestFit="1" customWidth="1"/>
    <col min="16136" max="16384" width="8.54296875" style="74"/>
  </cols>
  <sheetData>
    <row r="1" spans="3:8">
      <c r="C1" s="87"/>
      <c r="D1" s="78"/>
      <c r="E1" s="78"/>
    </row>
    <row r="2" spans="3:8" ht="18.75" customHeight="1">
      <c r="C2" s="386" t="s">
        <v>0</v>
      </c>
      <c r="D2" s="386"/>
      <c r="E2" s="386"/>
    </row>
    <row r="3" spans="3:8" ht="21" customHeight="1">
      <c r="C3" s="387" t="s">
        <v>190</v>
      </c>
      <c r="D3" s="387"/>
      <c r="E3" s="387"/>
    </row>
    <row r="4" spans="3:8" ht="21">
      <c r="C4" s="387" t="s">
        <v>103</v>
      </c>
      <c r="D4" s="387"/>
      <c r="E4" s="387"/>
    </row>
    <row r="5" spans="3:8" ht="21">
      <c r="C5" s="388" t="s">
        <v>143</v>
      </c>
      <c r="D5" s="388"/>
      <c r="E5" s="388"/>
    </row>
    <row r="6" spans="3:8" ht="7.5" customHeight="1">
      <c r="C6" s="120"/>
      <c r="D6" s="120"/>
      <c r="E6" s="120"/>
    </row>
    <row r="7" spans="3:8" ht="21">
      <c r="C7" s="120"/>
      <c r="D7" s="118"/>
      <c r="E7" s="120"/>
    </row>
    <row r="8" spans="3:8" ht="21">
      <c r="C8" s="113"/>
      <c r="D8" s="132" t="s">
        <v>191</v>
      </c>
      <c r="E8" s="132" t="s">
        <v>192</v>
      </c>
    </row>
    <row r="9" spans="3:8" ht="21">
      <c r="C9" s="113"/>
      <c r="D9" s="117"/>
      <c r="E9" s="117"/>
      <c r="G9" s="79"/>
      <c r="H9" s="79"/>
    </row>
    <row r="10" spans="3:8" ht="21">
      <c r="C10" s="121" t="s">
        <v>176</v>
      </c>
      <c r="D10" s="115">
        <v>5.6497000000000002</v>
      </c>
      <c r="E10" s="115">
        <v>0.90449999999999997</v>
      </c>
      <c r="G10" s="79"/>
      <c r="H10" s="79"/>
    </row>
    <row r="11" spans="3:8" ht="21">
      <c r="C11" s="122"/>
      <c r="D11" s="123"/>
      <c r="E11" s="123"/>
      <c r="G11" s="79"/>
      <c r="H11" s="79"/>
    </row>
    <row r="12" spans="3:8" ht="21">
      <c r="C12" s="121" t="s">
        <v>177</v>
      </c>
      <c r="D12" s="115">
        <v>6970.9139999999998</v>
      </c>
      <c r="E12" s="115">
        <v>2636.3969999999999</v>
      </c>
      <c r="G12" s="79"/>
      <c r="H12" s="79"/>
    </row>
    <row r="13" spans="3:8" ht="21">
      <c r="C13" s="121"/>
      <c r="D13" s="115"/>
      <c r="E13" s="115"/>
      <c r="G13" s="79"/>
      <c r="H13" s="79"/>
    </row>
    <row r="14" spans="3:8" ht="21">
      <c r="C14" s="121" t="s">
        <v>178</v>
      </c>
      <c r="D14" s="115">
        <v>3505.8310000000001</v>
      </c>
      <c r="E14" s="115">
        <v>597.70500000000004</v>
      </c>
      <c r="G14" s="79"/>
      <c r="H14" s="79"/>
    </row>
    <row r="15" spans="3:8" ht="21">
      <c r="C15" s="121"/>
      <c r="D15" s="115"/>
      <c r="E15" s="115"/>
      <c r="G15" s="79"/>
      <c r="H15" s="79"/>
    </row>
    <row r="16" spans="3:8" ht="21">
      <c r="C16" s="121" t="s">
        <v>179</v>
      </c>
      <c r="D16" s="115">
        <v>352.00811443546706</v>
      </c>
      <c r="E16" s="115">
        <v>-1513.08697205</v>
      </c>
      <c r="G16" s="79"/>
      <c r="H16" s="79"/>
    </row>
    <row r="17" spans="3:8" ht="21">
      <c r="C17" s="119"/>
      <c r="D17" s="124"/>
      <c r="E17" s="124"/>
      <c r="G17" s="79"/>
      <c r="H17" s="79"/>
    </row>
    <row r="18" spans="3:8" ht="21">
      <c r="C18" s="125" t="s">
        <v>64</v>
      </c>
      <c r="D18" s="126">
        <v>0</v>
      </c>
      <c r="E18" s="126">
        <v>0</v>
      </c>
      <c r="G18" s="79"/>
      <c r="H18" s="79"/>
    </row>
    <row r="19" spans="3:8" ht="0.75" customHeight="1">
      <c r="C19" s="119"/>
      <c r="D19" s="122"/>
      <c r="E19" s="122"/>
      <c r="G19" s="79"/>
      <c r="H19" s="79"/>
    </row>
    <row r="20" spans="3:8" ht="18.5">
      <c r="C20" s="389"/>
      <c r="D20" s="389"/>
      <c r="E20" s="389"/>
      <c r="G20" s="79"/>
      <c r="H20" s="79"/>
    </row>
    <row r="21" spans="3:8" ht="64.5" customHeight="1">
      <c r="C21" s="385" t="s">
        <v>5</v>
      </c>
      <c r="D21" s="385"/>
      <c r="E21" s="385"/>
      <c r="G21" s="79"/>
      <c r="H21" s="79"/>
    </row>
    <row r="22" spans="3:8">
      <c r="E22" s="78"/>
      <c r="G22" s="79"/>
      <c r="H22" s="79"/>
    </row>
    <row r="24" spans="3:8">
      <c r="D24" s="81"/>
      <c r="E24" s="81"/>
    </row>
    <row r="33" spans="3:3">
      <c r="C33" s="82"/>
    </row>
  </sheetData>
  <mergeCells count="6">
    <mergeCell ref="C21:E21"/>
    <mergeCell ref="C2:E2"/>
    <mergeCell ref="C3:E3"/>
    <mergeCell ref="C4:E4"/>
    <mergeCell ref="C5:E5"/>
    <mergeCell ref="C20:E20"/>
  </mergeCells>
  <printOptions horizontalCentered="1"/>
  <pageMargins left="0.6692913385826772" right="0.6692913385826772" top="0.98425196850393704" bottom="0.98425196850393704" header="0.51181102362204722" footer="0.51181102362204722"/>
  <pageSetup paperSize="9" scale="56" orientation="portrait" r:id="rId1"/>
  <headerFooter scaleWithDoc="0" alignWithMargins="0">
    <oddFooter>&amp;C&amp;1#&amp;"Calibri"&amp;10&amp;K000000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A2:J35"/>
  <sheetViews>
    <sheetView showGridLines="0" zoomScale="55" zoomScaleNormal="55" zoomScaleSheetLayoutView="70" workbookViewId="0">
      <selection activeCell="E9" sqref="E9"/>
    </sheetView>
  </sheetViews>
  <sheetFormatPr defaultColWidth="8.54296875" defaultRowHeight="13"/>
  <cols>
    <col min="1" max="1" width="8.54296875" style="97" customWidth="1"/>
    <col min="2" max="2" width="4" style="97" customWidth="1"/>
    <col min="3" max="3" width="76.453125" style="97" bestFit="1" customWidth="1"/>
    <col min="4" max="4" width="24.453125" style="105" customWidth="1"/>
    <col min="5" max="5" width="24.08984375" style="105" customWidth="1"/>
    <col min="6" max="6" width="1.54296875" style="10" bestFit="1" customWidth="1"/>
    <col min="7" max="7" width="10.54296875" style="10" bestFit="1" customWidth="1"/>
    <col min="8" max="8" width="9.453125" style="10" bestFit="1" customWidth="1"/>
    <col min="9" max="256" width="8.54296875" style="10"/>
    <col min="257" max="257" width="8.54296875" style="10" customWidth="1"/>
    <col min="258" max="258" width="69" style="10" customWidth="1"/>
    <col min="259" max="260" width="23.453125" style="10" customWidth="1"/>
    <col min="261" max="261" width="3.54296875" style="10" customWidth="1"/>
    <col min="262" max="262" width="8.54296875" style="10"/>
    <col min="263" max="263" width="10.54296875" style="10" bestFit="1" customWidth="1"/>
    <col min="264" max="512" width="8.54296875" style="10"/>
    <col min="513" max="513" width="8.54296875" style="10" customWidth="1"/>
    <col min="514" max="514" width="69" style="10" customWidth="1"/>
    <col min="515" max="516" width="23.453125" style="10" customWidth="1"/>
    <col min="517" max="517" width="3.54296875" style="10" customWidth="1"/>
    <col min="518" max="518" width="8.54296875" style="10"/>
    <col min="519" max="519" width="10.54296875" style="10" bestFit="1" customWidth="1"/>
    <col min="520" max="768" width="8.54296875" style="10"/>
    <col min="769" max="769" width="8.54296875" style="10" customWidth="1"/>
    <col min="770" max="770" width="69" style="10" customWidth="1"/>
    <col min="771" max="772" width="23.453125" style="10" customWidth="1"/>
    <col min="773" max="773" width="3.54296875" style="10" customWidth="1"/>
    <col min="774" max="774" width="8.54296875" style="10"/>
    <col min="775" max="775" width="10.54296875" style="10" bestFit="1" customWidth="1"/>
    <col min="776" max="1024" width="8.54296875" style="10"/>
    <col min="1025" max="1025" width="8.54296875" style="10" customWidth="1"/>
    <col min="1026" max="1026" width="69" style="10" customWidth="1"/>
    <col min="1027" max="1028" width="23.453125" style="10" customWidth="1"/>
    <col min="1029" max="1029" width="3.54296875" style="10" customWidth="1"/>
    <col min="1030" max="1030" width="8.54296875" style="10"/>
    <col min="1031" max="1031" width="10.54296875" style="10" bestFit="1" customWidth="1"/>
    <col min="1032" max="1280" width="8.54296875" style="10"/>
    <col min="1281" max="1281" width="8.54296875" style="10" customWidth="1"/>
    <col min="1282" max="1282" width="69" style="10" customWidth="1"/>
    <col min="1283" max="1284" width="23.453125" style="10" customWidth="1"/>
    <col min="1285" max="1285" width="3.54296875" style="10" customWidth="1"/>
    <col min="1286" max="1286" width="8.54296875" style="10"/>
    <col min="1287" max="1287" width="10.54296875" style="10" bestFit="1" customWidth="1"/>
    <col min="1288" max="1536" width="8.54296875" style="10"/>
    <col min="1537" max="1537" width="8.54296875" style="10" customWidth="1"/>
    <col min="1538" max="1538" width="69" style="10" customWidth="1"/>
    <col min="1539" max="1540" width="23.453125" style="10" customWidth="1"/>
    <col min="1541" max="1541" width="3.54296875" style="10" customWidth="1"/>
    <col min="1542" max="1542" width="8.54296875" style="10"/>
    <col min="1543" max="1543" width="10.54296875" style="10" bestFit="1" customWidth="1"/>
    <col min="1544" max="1792" width="8.54296875" style="10"/>
    <col min="1793" max="1793" width="8.54296875" style="10" customWidth="1"/>
    <col min="1794" max="1794" width="69" style="10" customWidth="1"/>
    <col min="1795" max="1796" width="23.453125" style="10" customWidth="1"/>
    <col min="1797" max="1797" width="3.54296875" style="10" customWidth="1"/>
    <col min="1798" max="1798" width="8.54296875" style="10"/>
    <col min="1799" max="1799" width="10.54296875" style="10" bestFit="1" customWidth="1"/>
    <col min="1800" max="2048" width="8.54296875" style="10"/>
    <col min="2049" max="2049" width="8.54296875" style="10" customWidth="1"/>
    <col min="2050" max="2050" width="69" style="10" customWidth="1"/>
    <col min="2051" max="2052" width="23.453125" style="10" customWidth="1"/>
    <col min="2053" max="2053" width="3.54296875" style="10" customWidth="1"/>
    <col min="2054" max="2054" width="8.54296875" style="10"/>
    <col min="2055" max="2055" width="10.54296875" style="10" bestFit="1" customWidth="1"/>
    <col min="2056" max="2304" width="8.54296875" style="10"/>
    <col min="2305" max="2305" width="8.54296875" style="10" customWidth="1"/>
    <col min="2306" max="2306" width="69" style="10" customWidth="1"/>
    <col min="2307" max="2308" width="23.453125" style="10" customWidth="1"/>
    <col min="2309" max="2309" width="3.54296875" style="10" customWidth="1"/>
    <col min="2310" max="2310" width="8.54296875" style="10"/>
    <col min="2311" max="2311" width="10.54296875" style="10" bestFit="1" customWidth="1"/>
    <col min="2312" max="2560" width="8.54296875" style="10"/>
    <col min="2561" max="2561" width="8.54296875" style="10" customWidth="1"/>
    <col min="2562" max="2562" width="69" style="10" customWidth="1"/>
    <col min="2563" max="2564" width="23.453125" style="10" customWidth="1"/>
    <col min="2565" max="2565" width="3.54296875" style="10" customWidth="1"/>
    <col min="2566" max="2566" width="8.54296875" style="10"/>
    <col min="2567" max="2567" width="10.54296875" style="10" bestFit="1" customWidth="1"/>
    <col min="2568" max="2816" width="8.54296875" style="10"/>
    <col min="2817" max="2817" width="8.54296875" style="10" customWidth="1"/>
    <col min="2818" max="2818" width="69" style="10" customWidth="1"/>
    <col min="2819" max="2820" width="23.453125" style="10" customWidth="1"/>
    <col min="2821" max="2821" width="3.54296875" style="10" customWidth="1"/>
    <col min="2822" max="2822" width="8.54296875" style="10"/>
    <col min="2823" max="2823" width="10.54296875" style="10" bestFit="1" customWidth="1"/>
    <col min="2824" max="3072" width="8.54296875" style="10"/>
    <col min="3073" max="3073" width="8.54296875" style="10" customWidth="1"/>
    <col min="3074" max="3074" width="69" style="10" customWidth="1"/>
    <col min="3075" max="3076" width="23.453125" style="10" customWidth="1"/>
    <col min="3077" max="3077" width="3.54296875" style="10" customWidth="1"/>
    <col min="3078" max="3078" width="8.54296875" style="10"/>
    <col min="3079" max="3079" width="10.54296875" style="10" bestFit="1" customWidth="1"/>
    <col min="3080" max="3328" width="8.54296875" style="10"/>
    <col min="3329" max="3329" width="8.54296875" style="10" customWidth="1"/>
    <col min="3330" max="3330" width="69" style="10" customWidth="1"/>
    <col min="3331" max="3332" width="23.453125" style="10" customWidth="1"/>
    <col min="3333" max="3333" width="3.54296875" style="10" customWidth="1"/>
    <col min="3334" max="3334" width="8.54296875" style="10"/>
    <col min="3335" max="3335" width="10.54296875" style="10" bestFit="1" customWidth="1"/>
    <col min="3336" max="3584" width="8.54296875" style="10"/>
    <col min="3585" max="3585" width="8.54296875" style="10" customWidth="1"/>
    <col min="3586" max="3586" width="69" style="10" customWidth="1"/>
    <col min="3587" max="3588" width="23.453125" style="10" customWidth="1"/>
    <col min="3589" max="3589" width="3.54296875" style="10" customWidth="1"/>
    <col min="3590" max="3590" width="8.54296875" style="10"/>
    <col min="3591" max="3591" width="10.54296875" style="10" bestFit="1" customWidth="1"/>
    <col min="3592" max="3840" width="8.54296875" style="10"/>
    <col min="3841" max="3841" width="8.54296875" style="10" customWidth="1"/>
    <col min="3842" max="3842" width="69" style="10" customWidth="1"/>
    <col min="3843" max="3844" width="23.453125" style="10" customWidth="1"/>
    <col min="3845" max="3845" width="3.54296875" style="10" customWidth="1"/>
    <col min="3846" max="3846" width="8.54296875" style="10"/>
    <col min="3847" max="3847" width="10.54296875" style="10" bestFit="1" customWidth="1"/>
    <col min="3848" max="4096" width="8.54296875" style="10"/>
    <col min="4097" max="4097" width="8.54296875" style="10" customWidth="1"/>
    <col min="4098" max="4098" width="69" style="10" customWidth="1"/>
    <col min="4099" max="4100" width="23.453125" style="10" customWidth="1"/>
    <col min="4101" max="4101" width="3.54296875" style="10" customWidth="1"/>
    <col min="4102" max="4102" width="8.54296875" style="10"/>
    <col min="4103" max="4103" width="10.54296875" style="10" bestFit="1" customWidth="1"/>
    <col min="4104" max="4352" width="8.54296875" style="10"/>
    <col min="4353" max="4353" width="8.54296875" style="10" customWidth="1"/>
    <col min="4354" max="4354" width="69" style="10" customWidth="1"/>
    <col min="4355" max="4356" width="23.453125" style="10" customWidth="1"/>
    <col min="4357" max="4357" width="3.54296875" style="10" customWidth="1"/>
    <col min="4358" max="4358" width="8.54296875" style="10"/>
    <col min="4359" max="4359" width="10.54296875" style="10" bestFit="1" customWidth="1"/>
    <col min="4360" max="4608" width="8.54296875" style="10"/>
    <col min="4609" max="4609" width="8.54296875" style="10" customWidth="1"/>
    <col min="4610" max="4610" width="69" style="10" customWidth="1"/>
    <col min="4611" max="4612" width="23.453125" style="10" customWidth="1"/>
    <col min="4613" max="4613" width="3.54296875" style="10" customWidth="1"/>
    <col min="4614" max="4614" width="8.54296875" style="10"/>
    <col min="4615" max="4615" width="10.54296875" style="10" bestFit="1" customWidth="1"/>
    <col min="4616" max="4864" width="8.54296875" style="10"/>
    <col min="4865" max="4865" width="8.54296875" style="10" customWidth="1"/>
    <col min="4866" max="4866" width="69" style="10" customWidth="1"/>
    <col min="4867" max="4868" width="23.453125" style="10" customWidth="1"/>
    <col min="4869" max="4869" width="3.54296875" style="10" customWidth="1"/>
    <col min="4870" max="4870" width="8.54296875" style="10"/>
    <col min="4871" max="4871" width="10.54296875" style="10" bestFit="1" customWidth="1"/>
    <col min="4872" max="5120" width="8.54296875" style="10"/>
    <col min="5121" max="5121" width="8.54296875" style="10" customWidth="1"/>
    <col min="5122" max="5122" width="69" style="10" customWidth="1"/>
    <col min="5123" max="5124" width="23.453125" style="10" customWidth="1"/>
    <col min="5125" max="5125" width="3.54296875" style="10" customWidth="1"/>
    <col min="5126" max="5126" width="8.54296875" style="10"/>
    <col min="5127" max="5127" width="10.54296875" style="10" bestFit="1" customWidth="1"/>
    <col min="5128" max="5376" width="8.54296875" style="10"/>
    <col min="5377" max="5377" width="8.54296875" style="10" customWidth="1"/>
    <col min="5378" max="5378" width="69" style="10" customWidth="1"/>
    <col min="5379" max="5380" width="23.453125" style="10" customWidth="1"/>
    <col min="5381" max="5381" width="3.54296875" style="10" customWidth="1"/>
    <col min="5382" max="5382" width="8.54296875" style="10"/>
    <col min="5383" max="5383" width="10.54296875" style="10" bestFit="1" customWidth="1"/>
    <col min="5384" max="5632" width="8.54296875" style="10"/>
    <col min="5633" max="5633" width="8.54296875" style="10" customWidth="1"/>
    <col min="5634" max="5634" width="69" style="10" customWidth="1"/>
    <col min="5635" max="5636" width="23.453125" style="10" customWidth="1"/>
    <col min="5637" max="5637" width="3.54296875" style="10" customWidth="1"/>
    <col min="5638" max="5638" width="8.54296875" style="10"/>
    <col min="5639" max="5639" width="10.54296875" style="10" bestFit="1" customWidth="1"/>
    <col min="5640" max="5888" width="8.54296875" style="10"/>
    <col min="5889" max="5889" width="8.54296875" style="10" customWidth="1"/>
    <col min="5890" max="5890" width="69" style="10" customWidth="1"/>
    <col min="5891" max="5892" width="23.453125" style="10" customWidth="1"/>
    <col min="5893" max="5893" width="3.54296875" style="10" customWidth="1"/>
    <col min="5894" max="5894" width="8.54296875" style="10"/>
    <col min="5895" max="5895" width="10.54296875" style="10" bestFit="1" customWidth="1"/>
    <col min="5896" max="6144" width="8.54296875" style="10"/>
    <col min="6145" max="6145" width="8.54296875" style="10" customWidth="1"/>
    <col min="6146" max="6146" width="69" style="10" customWidth="1"/>
    <col min="6147" max="6148" width="23.453125" style="10" customWidth="1"/>
    <col min="6149" max="6149" width="3.54296875" style="10" customWidth="1"/>
    <col min="6150" max="6150" width="8.54296875" style="10"/>
    <col min="6151" max="6151" width="10.54296875" style="10" bestFit="1" customWidth="1"/>
    <col min="6152" max="6400" width="8.54296875" style="10"/>
    <col min="6401" max="6401" width="8.54296875" style="10" customWidth="1"/>
    <col min="6402" max="6402" width="69" style="10" customWidth="1"/>
    <col min="6403" max="6404" width="23.453125" style="10" customWidth="1"/>
    <col min="6405" max="6405" width="3.54296875" style="10" customWidth="1"/>
    <col min="6406" max="6406" width="8.54296875" style="10"/>
    <col min="6407" max="6407" width="10.54296875" style="10" bestFit="1" customWidth="1"/>
    <col min="6408" max="6656" width="8.54296875" style="10"/>
    <col min="6657" max="6657" width="8.54296875" style="10" customWidth="1"/>
    <col min="6658" max="6658" width="69" style="10" customWidth="1"/>
    <col min="6659" max="6660" width="23.453125" style="10" customWidth="1"/>
    <col min="6661" max="6661" width="3.54296875" style="10" customWidth="1"/>
    <col min="6662" max="6662" width="8.54296875" style="10"/>
    <col min="6663" max="6663" width="10.54296875" style="10" bestFit="1" customWidth="1"/>
    <col min="6664" max="6912" width="8.54296875" style="10"/>
    <col min="6913" max="6913" width="8.54296875" style="10" customWidth="1"/>
    <col min="6914" max="6914" width="69" style="10" customWidth="1"/>
    <col min="6915" max="6916" width="23.453125" style="10" customWidth="1"/>
    <col min="6917" max="6917" width="3.54296875" style="10" customWidth="1"/>
    <col min="6918" max="6918" width="8.54296875" style="10"/>
    <col min="6919" max="6919" width="10.54296875" style="10" bestFit="1" customWidth="1"/>
    <col min="6920" max="7168" width="8.54296875" style="10"/>
    <col min="7169" max="7169" width="8.54296875" style="10" customWidth="1"/>
    <col min="7170" max="7170" width="69" style="10" customWidth="1"/>
    <col min="7171" max="7172" width="23.453125" style="10" customWidth="1"/>
    <col min="7173" max="7173" width="3.54296875" style="10" customWidth="1"/>
    <col min="7174" max="7174" width="8.54296875" style="10"/>
    <col min="7175" max="7175" width="10.54296875" style="10" bestFit="1" customWidth="1"/>
    <col min="7176" max="7424" width="8.54296875" style="10"/>
    <col min="7425" max="7425" width="8.54296875" style="10" customWidth="1"/>
    <col min="7426" max="7426" width="69" style="10" customWidth="1"/>
    <col min="7427" max="7428" width="23.453125" style="10" customWidth="1"/>
    <col min="7429" max="7429" width="3.54296875" style="10" customWidth="1"/>
    <col min="7430" max="7430" width="8.54296875" style="10"/>
    <col min="7431" max="7431" width="10.54296875" style="10" bestFit="1" customWidth="1"/>
    <col min="7432" max="7680" width="8.54296875" style="10"/>
    <col min="7681" max="7681" width="8.54296875" style="10" customWidth="1"/>
    <col min="7682" max="7682" width="69" style="10" customWidth="1"/>
    <col min="7683" max="7684" width="23.453125" style="10" customWidth="1"/>
    <col min="7685" max="7685" width="3.54296875" style="10" customWidth="1"/>
    <col min="7686" max="7686" width="8.54296875" style="10"/>
    <col min="7687" max="7687" width="10.54296875" style="10" bestFit="1" customWidth="1"/>
    <col min="7688" max="7936" width="8.54296875" style="10"/>
    <col min="7937" max="7937" width="8.54296875" style="10" customWidth="1"/>
    <col min="7938" max="7938" width="69" style="10" customWidth="1"/>
    <col min="7939" max="7940" width="23.453125" style="10" customWidth="1"/>
    <col min="7941" max="7941" width="3.54296875" style="10" customWidth="1"/>
    <col min="7942" max="7942" width="8.54296875" style="10"/>
    <col min="7943" max="7943" width="10.54296875" style="10" bestFit="1" customWidth="1"/>
    <col min="7944" max="8192" width="8.54296875" style="10"/>
    <col min="8193" max="8193" width="8.54296875" style="10" customWidth="1"/>
    <col min="8194" max="8194" width="69" style="10" customWidth="1"/>
    <col min="8195" max="8196" width="23.453125" style="10" customWidth="1"/>
    <col min="8197" max="8197" width="3.54296875" style="10" customWidth="1"/>
    <col min="8198" max="8198" width="8.54296875" style="10"/>
    <col min="8199" max="8199" width="10.54296875" style="10" bestFit="1" customWidth="1"/>
    <col min="8200" max="8448" width="8.54296875" style="10"/>
    <col min="8449" max="8449" width="8.54296875" style="10" customWidth="1"/>
    <col min="8450" max="8450" width="69" style="10" customWidth="1"/>
    <col min="8451" max="8452" width="23.453125" style="10" customWidth="1"/>
    <col min="8453" max="8453" width="3.54296875" style="10" customWidth="1"/>
    <col min="8454" max="8454" width="8.54296875" style="10"/>
    <col min="8455" max="8455" width="10.54296875" style="10" bestFit="1" customWidth="1"/>
    <col min="8456" max="8704" width="8.54296875" style="10"/>
    <col min="8705" max="8705" width="8.54296875" style="10" customWidth="1"/>
    <col min="8706" max="8706" width="69" style="10" customWidth="1"/>
    <col min="8707" max="8708" width="23.453125" style="10" customWidth="1"/>
    <col min="8709" max="8709" width="3.54296875" style="10" customWidth="1"/>
    <col min="8710" max="8710" width="8.54296875" style="10"/>
    <col min="8711" max="8711" width="10.54296875" style="10" bestFit="1" customWidth="1"/>
    <col min="8712" max="8960" width="8.54296875" style="10"/>
    <col min="8961" max="8961" width="8.54296875" style="10" customWidth="1"/>
    <col min="8962" max="8962" width="69" style="10" customWidth="1"/>
    <col min="8963" max="8964" width="23.453125" style="10" customWidth="1"/>
    <col min="8965" max="8965" width="3.54296875" style="10" customWidth="1"/>
    <col min="8966" max="8966" width="8.54296875" style="10"/>
    <col min="8967" max="8967" width="10.54296875" style="10" bestFit="1" customWidth="1"/>
    <col min="8968" max="9216" width="8.54296875" style="10"/>
    <col min="9217" max="9217" width="8.54296875" style="10" customWidth="1"/>
    <col min="9218" max="9218" width="69" style="10" customWidth="1"/>
    <col min="9219" max="9220" width="23.453125" style="10" customWidth="1"/>
    <col min="9221" max="9221" width="3.54296875" style="10" customWidth="1"/>
    <col min="9222" max="9222" width="8.54296875" style="10"/>
    <col min="9223" max="9223" width="10.54296875" style="10" bestFit="1" customWidth="1"/>
    <col min="9224" max="9472" width="8.54296875" style="10"/>
    <col min="9473" max="9473" width="8.54296875" style="10" customWidth="1"/>
    <col min="9474" max="9474" width="69" style="10" customWidth="1"/>
    <col min="9475" max="9476" width="23.453125" style="10" customWidth="1"/>
    <col min="9477" max="9477" width="3.54296875" style="10" customWidth="1"/>
    <col min="9478" max="9478" width="8.54296875" style="10"/>
    <col min="9479" max="9479" width="10.54296875" style="10" bestFit="1" customWidth="1"/>
    <col min="9480" max="9728" width="8.54296875" style="10"/>
    <col min="9729" max="9729" width="8.54296875" style="10" customWidth="1"/>
    <col min="9730" max="9730" width="69" style="10" customWidth="1"/>
    <col min="9731" max="9732" width="23.453125" style="10" customWidth="1"/>
    <col min="9733" max="9733" width="3.54296875" style="10" customWidth="1"/>
    <col min="9734" max="9734" width="8.54296875" style="10"/>
    <col min="9735" max="9735" width="10.54296875" style="10" bestFit="1" customWidth="1"/>
    <col min="9736" max="9984" width="8.54296875" style="10"/>
    <col min="9985" max="9985" width="8.54296875" style="10" customWidth="1"/>
    <col min="9986" max="9986" width="69" style="10" customWidth="1"/>
    <col min="9987" max="9988" width="23.453125" style="10" customWidth="1"/>
    <col min="9989" max="9989" width="3.54296875" style="10" customWidth="1"/>
    <col min="9990" max="9990" width="8.54296875" style="10"/>
    <col min="9991" max="9991" width="10.54296875" style="10" bestFit="1" customWidth="1"/>
    <col min="9992" max="10240" width="8.54296875" style="10"/>
    <col min="10241" max="10241" width="8.54296875" style="10" customWidth="1"/>
    <col min="10242" max="10242" width="69" style="10" customWidth="1"/>
    <col min="10243" max="10244" width="23.453125" style="10" customWidth="1"/>
    <col min="10245" max="10245" width="3.54296875" style="10" customWidth="1"/>
    <col min="10246" max="10246" width="8.54296875" style="10"/>
    <col min="10247" max="10247" width="10.54296875" style="10" bestFit="1" customWidth="1"/>
    <col min="10248" max="10496" width="8.54296875" style="10"/>
    <col min="10497" max="10497" width="8.54296875" style="10" customWidth="1"/>
    <col min="10498" max="10498" width="69" style="10" customWidth="1"/>
    <col min="10499" max="10500" width="23.453125" style="10" customWidth="1"/>
    <col min="10501" max="10501" width="3.54296875" style="10" customWidth="1"/>
    <col min="10502" max="10502" width="8.54296875" style="10"/>
    <col min="10503" max="10503" width="10.54296875" style="10" bestFit="1" customWidth="1"/>
    <col min="10504" max="10752" width="8.54296875" style="10"/>
    <col min="10753" max="10753" width="8.54296875" style="10" customWidth="1"/>
    <col min="10754" max="10754" width="69" style="10" customWidth="1"/>
    <col min="10755" max="10756" width="23.453125" style="10" customWidth="1"/>
    <col min="10757" max="10757" width="3.54296875" style="10" customWidth="1"/>
    <col min="10758" max="10758" width="8.54296875" style="10"/>
    <col min="10759" max="10759" width="10.54296875" style="10" bestFit="1" customWidth="1"/>
    <col min="10760" max="11008" width="8.54296875" style="10"/>
    <col min="11009" max="11009" width="8.54296875" style="10" customWidth="1"/>
    <col min="11010" max="11010" width="69" style="10" customWidth="1"/>
    <col min="11011" max="11012" width="23.453125" style="10" customWidth="1"/>
    <col min="11013" max="11013" width="3.54296875" style="10" customWidth="1"/>
    <col min="11014" max="11014" width="8.54296875" style="10"/>
    <col min="11015" max="11015" width="10.54296875" style="10" bestFit="1" customWidth="1"/>
    <col min="11016" max="11264" width="8.54296875" style="10"/>
    <col min="11265" max="11265" width="8.54296875" style="10" customWidth="1"/>
    <col min="11266" max="11266" width="69" style="10" customWidth="1"/>
    <col min="11267" max="11268" width="23.453125" style="10" customWidth="1"/>
    <col min="11269" max="11269" width="3.54296875" style="10" customWidth="1"/>
    <col min="11270" max="11270" width="8.54296875" style="10"/>
    <col min="11271" max="11271" width="10.54296875" style="10" bestFit="1" customWidth="1"/>
    <col min="11272" max="11520" width="8.54296875" style="10"/>
    <col min="11521" max="11521" width="8.54296875" style="10" customWidth="1"/>
    <col min="11522" max="11522" width="69" style="10" customWidth="1"/>
    <col min="11523" max="11524" width="23.453125" style="10" customWidth="1"/>
    <col min="11525" max="11525" width="3.54296875" style="10" customWidth="1"/>
    <col min="11526" max="11526" width="8.54296875" style="10"/>
    <col min="11527" max="11527" width="10.54296875" style="10" bestFit="1" customWidth="1"/>
    <col min="11528" max="11776" width="8.54296875" style="10"/>
    <col min="11777" max="11777" width="8.54296875" style="10" customWidth="1"/>
    <col min="11778" max="11778" width="69" style="10" customWidth="1"/>
    <col min="11779" max="11780" width="23.453125" style="10" customWidth="1"/>
    <col min="11781" max="11781" width="3.54296875" style="10" customWidth="1"/>
    <col min="11782" max="11782" width="8.54296875" style="10"/>
    <col min="11783" max="11783" width="10.54296875" style="10" bestFit="1" customWidth="1"/>
    <col min="11784" max="12032" width="8.54296875" style="10"/>
    <col min="12033" max="12033" width="8.54296875" style="10" customWidth="1"/>
    <col min="12034" max="12034" width="69" style="10" customWidth="1"/>
    <col min="12035" max="12036" width="23.453125" style="10" customWidth="1"/>
    <col min="12037" max="12037" width="3.54296875" style="10" customWidth="1"/>
    <col min="12038" max="12038" width="8.54296875" style="10"/>
    <col min="12039" max="12039" width="10.54296875" style="10" bestFit="1" customWidth="1"/>
    <col min="12040" max="12288" width="8.54296875" style="10"/>
    <col min="12289" max="12289" width="8.54296875" style="10" customWidth="1"/>
    <col min="12290" max="12290" width="69" style="10" customWidth="1"/>
    <col min="12291" max="12292" width="23.453125" style="10" customWidth="1"/>
    <col min="12293" max="12293" width="3.54296875" style="10" customWidth="1"/>
    <col min="12294" max="12294" width="8.54296875" style="10"/>
    <col min="12295" max="12295" width="10.54296875" style="10" bestFit="1" customWidth="1"/>
    <col min="12296" max="12544" width="8.54296875" style="10"/>
    <col min="12545" max="12545" width="8.54296875" style="10" customWidth="1"/>
    <col min="12546" max="12546" width="69" style="10" customWidth="1"/>
    <col min="12547" max="12548" width="23.453125" style="10" customWidth="1"/>
    <col min="12549" max="12549" width="3.54296875" style="10" customWidth="1"/>
    <col min="12550" max="12550" width="8.54296875" style="10"/>
    <col min="12551" max="12551" width="10.54296875" style="10" bestFit="1" customWidth="1"/>
    <col min="12552" max="12800" width="8.54296875" style="10"/>
    <col min="12801" max="12801" width="8.54296875" style="10" customWidth="1"/>
    <col min="12802" max="12802" width="69" style="10" customWidth="1"/>
    <col min="12803" max="12804" width="23.453125" style="10" customWidth="1"/>
    <col min="12805" max="12805" width="3.54296875" style="10" customWidth="1"/>
    <col min="12806" max="12806" width="8.54296875" style="10"/>
    <col min="12807" max="12807" width="10.54296875" style="10" bestFit="1" customWidth="1"/>
    <col min="12808" max="13056" width="8.54296875" style="10"/>
    <col min="13057" max="13057" width="8.54296875" style="10" customWidth="1"/>
    <col min="13058" max="13058" width="69" style="10" customWidth="1"/>
    <col min="13059" max="13060" width="23.453125" style="10" customWidth="1"/>
    <col min="13061" max="13061" width="3.54296875" style="10" customWidth="1"/>
    <col min="13062" max="13062" width="8.54296875" style="10"/>
    <col min="13063" max="13063" width="10.54296875" style="10" bestFit="1" customWidth="1"/>
    <col min="13064" max="13312" width="8.54296875" style="10"/>
    <col min="13313" max="13313" width="8.54296875" style="10" customWidth="1"/>
    <col min="13314" max="13314" width="69" style="10" customWidth="1"/>
    <col min="13315" max="13316" width="23.453125" style="10" customWidth="1"/>
    <col min="13317" max="13317" width="3.54296875" style="10" customWidth="1"/>
    <col min="13318" max="13318" width="8.54296875" style="10"/>
    <col min="13319" max="13319" width="10.54296875" style="10" bestFit="1" customWidth="1"/>
    <col min="13320" max="13568" width="8.54296875" style="10"/>
    <col min="13569" max="13569" width="8.54296875" style="10" customWidth="1"/>
    <col min="13570" max="13570" width="69" style="10" customWidth="1"/>
    <col min="13571" max="13572" width="23.453125" style="10" customWidth="1"/>
    <col min="13573" max="13573" width="3.54296875" style="10" customWidth="1"/>
    <col min="13574" max="13574" width="8.54296875" style="10"/>
    <col min="13575" max="13575" width="10.54296875" style="10" bestFit="1" customWidth="1"/>
    <col min="13576" max="13824" width="8.54296875" style="10"/>
    <col min="13825" max="13825" width="8.54296875" style="10" customWidth="1"/>
    <col min="13826" max="13826" width="69" style="10" customWidth="1"/>
    <col min="13827" max="13828" width="23.453125" style="10" customWidth="1"/>
    <col min="13829" max="13829" width="3.54296875" style="10" customWidth="1"/>
    <col min="13830" max="13830" width="8.54296875" style="10"/>
    <col min="13831" max="13831" width="10.54296875" style="10" bestFit="1" customWidth="1"/>
    <col min="13832" max="14080" width="8.54296875" style="10"/>
    <col min="14081" max="14081" width="8.54296875" style="10" customWidth="1"/>
    <col min="14082" max="14082" width="69" style="10" customWidth="1"/>
    <col min="14083" max="14084" width="23.453125" style="10" customWidth="1"/>
    <col min="14085" max="14085" width="3.54296875" style="10" customWidth="1"/>
    <col min="14086" max="14086" width="8.54296875" style="10"/>
    <col min="14087" max="14087" width="10.54296875" style="10" bestFit="1" customWidth="1"/>
    <col min="14088" max="14336" width="8.54296875" style="10"/>
    <col min="14337" max="14337" width="8.54296875" style="10" customWidth="1"/>
    <col min="14338" max="14338" width="69" style="10" customWidth="1"/>
    <col min="14339" max="14340" width="23.453125" style="10" customWidth="1"/>
    <col min="14341" max="14341" width="3.54296875" style="10" customWidth="1"/>
    <col min="14342" max="14342" width="8.54296875" style="10"/>
    <col min="14343" max="14343" width="10.54296875" style="10" bestFit="1" customWidth="1"/>
    <col min="14344" max="14592" width="8.54296875" style="10"/>
    <col min="14593" max="14593" width="8.54296875" style="10" customWidth="1"/>
    <col min="14594" max="14594" width="69" style="10" customWidth="1"/>
    <col min="14595" max="14596" width="23.453125" style="10" customWidth="1"/>
    <col min="14597" max="14597" width="3.54296875" style="10" customWidth="1"/>
    <col min="14598" max="14598" width="8.54296875" style="10"/>
    <col min="14599" max="14599" width="10.54296875" style="10" bestFit="1" customWidth="1"/>
    <col min="14600" max="14848" width="8.54296875" style="10"/>
    <col min="14849" max="14849" width="8.54296875" style="10" customWidth="1"/>
    <col min="14850" max="14850" width="69" style="10" customWidth="1"/>
    <col min="14851" max="14852" width="23.453125" style="10" customWidth="1"/>
    <col min="14853" max="14853" width="3.54296875" style="10" customWidth="1"/>
    <col min="14854" max="14854" width="8.54296875" style="10"/>
    <col min="14855" max="14855" width="10.54296875" style="10" bestFit="1" customWidth="1"/>
    <col min="14856" max="15104" width="8.54296875" style="10"/>
    <col min="15105" max="15105" width="8.54296875" style="10" customWidth="1"/>
    <col min="15106" max="15106" width="69" style="10" customWidth="1"/>
    <col min="15107" max="15108" width="23.453125" style="10" customWidth="1"/>
    <col min="15109" max="15109" width="3.54296875" style="10" customWidth="1"/>
    <col min="15110" max="15110" width="8.54296875" style="10"/>
    <col min="15111" max="15111" width="10.54296875" style="10" bestFit="1" customWidth="1"/>
    <col min="15112" max="15360" width="8.54296875" style="10"/>
    <col min="15361" max="15361" width="8.54296875" style="10" customWidth="1"/>
    <col min="15362" max="15362" width="69" style="10" customWidth="1"/>
    <col min="15363" max="15364" width="23.453125" style="10" customWidth="1"/>
    <col min="15365" max="15365" width="3.54296875" style="10" customWidth="1"/>
    <col min="15366" max="15366" width="8.54296875" style="10"/>
    <col min="15367" max="15367" width="10.54296875" style="10" bestFit="1" customWidth="1"/>
    <col min="15368" max="15616" width="8.54296875" style="10"/>
    <col min="15617" max="15617" width="8.54296875" style="10" customWidth="1"/>
    <col min="15618" max="15618" width="69" style="10" customWidth="1"/>
    <col min="15619" max="15620" width="23.453125" style="10" customWidth="1"/>
    <col min="15621" max="15621" width="3.54296875" style="10" customWidth="1"/>
    <col min="15622" max="15622" width="8.54296875" style="10"/>
    <col min="15623" max="15623" width="10.54296875" style="10" bestFit="1" customWidth="1"/>
    <col min="15624" max="15872" width="8.54296875" style="10"/>
    <col min="15873" max="15873" width="8.54296875" style="10" customWidth="1"/>
    <col min="15874" max="15874" width="69" style="10" customWidth="1"/>
    <col min="15875" max="15876" width="23.453125" style="10" customWidth="1"/>
    <col min="15877" max="15877" width="3.54296875" style="10" customWidth="1"/>
    <col min="15878" max="15878" width="8.54296875" style="10"/>
    <col min="15879" max="15879" width="10.54296875" style="10" bestFit="1" customWidth="1"/>
    <col min="15880" max="16128" width="8.54296875" style="10"/>
    <col min="16129" max="16129" width="8.54296875" style="10" customWidth="1"/>
    <col min="16130" max="16130" width="69" style="10" customWidth="1"/>
    <col min="16131" max="16132" width="23.453125" style="10" customWidth="1"/>
    <col min="16133" max="16133" width="3.54296875" style="10" customWidth="1"/>
    <col min="16134" max="16134" width="8.54296875" style="10"/>
    <col min="16135" max="16135" width="10.54296875" style="10" bestFit="1" customWidth="1"/>
    <col min="16136" max="16384" width="8.54296875" style="10"/>
  </cols>
  <sheetData>
    <row r="2" spans="2:10" ht="21">
      <c r="B2" s="74"/>
      <c r="C2" s="386" t="s">
        <v>89</v>
      </c>
      <c r="D2" s="386"/>
      <c r="E2" s="386"/>
    </row>
    <row r="3" spans="2:10" ht="21" customHeight="1">
      <c r="B3" s="74"/>
      <c r="C3" s="387" t="s">
        <v>193</v>
      </c>
      <c r="D3" s="387"/>
      <c r="E3" s="387"/>
    </row>
    <row r="4" spans="2:10" ht="21" customHeight="1">
      <c r="B4" s="74"/>
      <c r="C4" s="387" t="s">
        <v>169</v>
      </c>
      <c r="D4" s="387"/>
      <c r="E4" s="387"/>
    </row>
    <row r="5" spans="2:10" ht="21">
      <c r="B5" s="74"/>
      <c r="C5" s="392" t="s">
        <v>68</v>
      </c>
      <c r="D5" s="392"/>
      <c r="E5" s="392"/>
    </row>
    <row r="6" spans="2:10" ht="6" customHeight="1">
      <c r="B6" s="74"/>
      <c r="C6" s="120"/>
      <c r="D6" s="120"/>
      <c r="E6" s="120"/>
    </row>
    <row r="7" spans="2:10" ht="21">
      <c r="B7" s="74"/>
      <c r="C7" s="113"/>
      <c r="D7" s="131"/>
      <c r="E7" s="114"/>
    </row>
    <row r="8" spans="2:10" ht="22.5" customHeight="1">
      <c r="B8" s="74"/>
      <c r="C8" s="113"/>
      <c r="D8" s="132" t="s">
        <v>191</v>
      </c>
      <c r="E8" s="132" t="s">
        <v>192</v>
      </c>
      <c r="G8" s="54"/>
      <c r="H8" s="54"/>
    </row>
    <row r="9" spans="2:10" ht="22.5" customHeight="1">
      <c r="B9" s="74"/>
      <c r="C9" s="113"/>
      <c r="D9" s="118"/>
      <c r="E9" s="118"/>
      <c r="G9" s="54"/>
      <c r="H9" s="54"/>
    </row>
    <row r="10" spans="2:10" ht="21">
      <c r="B10" s="74"/>
      <c r="C10" s="130" t="s">
        <v>79</v>
      </c>
      <c r="D10" s="115">
        <f>+'IR TBG ENG'!D10</f>
        <v>5.6497000000000002</v>
      </c>
      <c r="E10" s="115">
        <f>+'IR TBG ENG'!E10</f>
        <v>0.90449999999999997</v>
      </c>
      <c r="G10" s="54"/>
      <c r="H10" s="54"/>
      <c r="I10" s="54"/>
      <c r="J10" s="54"/>
    </row>
    <row r="11" spans="2:10" ht="21">
      <c r="B11" s="74"/>
      <c r="C11" s="122"/>
      <c r="D11" s="115"/>
      <c r="E11" s="115"/>
      <c r="G11" s="54"/>
      <c r="H11" s="54"/>
      <c r="I11" s="54"/>
      <c r="J11" s="54"/>
    </row>
    <row r="12" spans="2:10" ht="21">
      <c r="B12" s="74"/>
      <c r="C12" s="121" t="s">
        <v>180</v>
      </c>
      <c r="D12" s="115">
        <f>+'IR TBG ENG'!D12</f>
        <v>6970.9139999999998</v>
      </c>
      <c r="E12" s="115">
        <f>+'IR TBG ENG'!E12</f>
        <v>2636.3969999999999</v>
      </c>
      <c r="G12" s="54"/>
      <c r="H12" s="54"/>
      <c r="I12" s="54"/>
      <c r="J12" s="54"/>
    </row>
    <row r="13" spans="2:10" ht="21">
      <c r="B13" s="74"/>
      <c r="C13" s="130"/>
      <c r="D13" s="115"/>
      <c r="E13" s="115"/>
      <c r="G13" s="54"/>
      <c r="H13" s="54"/>
      <c r="I13" s="54"/>
      <c r="J13" s="54"/>
    </row>
    <row r="14" spans="2:10" ht="21">
      <c r="B14" s="74"/>
      <c r="C14" s="116" t="s">
        <v>181</v>
      </c>
      <c r="D14" s="115">
        <f>+'IR TBG ENG'!D14</f>
        <v>3505.8310000000001</v>
      </c>
      <c r="E14" s="115">
        <f>+'IR TBG ENG'!E14</f>
        <v>597.70500000000004</v>
      </c>
      <c r="G14" s="54"/>
      <c r="H14" s="54"/>
      <c r="I14" s="54"/>
      <c r="J14" s="54"/>
    </row>
    <row r="15" spans="2:10" ht="21">
      <c r="B15" s="74"/>
      <c r="C15" s="130"/>
      <c r="D15" s="115"/>
      <c r="E15" s="115"/>
      <c r="G15" s="54"/>
      <c r="H15" s="54"/>
      <c r="I15" s="54"/>
      <c r="J15" s="54"/>
    </row>
    <row r="16" spans="2:10" ht="21">
      <c r="B16" s="74"/>
      <c r="C16" s="116" t="s">
        <v>182</v>
      </c>
      <c r="D16" s="115">
        <f>+'IR TBG ENG'!D16</f>
        <v>352.00811443546706</v>
      </c>
      <c r="E16" s="115">
        <f>+'IR TBG ENG'!E16</f>
        <v>-1513.08697205</v>
      </c>
      <c r="G16" s="54"/>
      <c r="H16" s="54"/>
      <c r="I16" s="54"/>
      <c r="J16" s="54"/>
    </row>
    <row r="17" spans="1:10" ht="21">
      <c r="B17" s="74"/>
      <c r="C17" s="130"/>
      <c r="D17" s="115"/>
      <c r="E17" s="115"/>
      <c r="G17" s="54"/>
      <c r="H17" s="54"/>
      <c r="I17" s="54"/>
      <c r="J17" s="54"/>
    </row>
    <row r="18" spans="1:10" ht="21">
      <c r="B18" s="74"/>
      <c r="C18" s="129" t="s">
        <v>80</v>
      </c>
      <c r="D18" s="126">
        <f>+'IR TBG ENG'!D18</f>
        <v>0</v>
      </c>
      <c r="E18" s="126">
        <f>+'IR TBG ENG'!E18</f>
        <v>0</v>
      </c>
      <c r="G18" s="54"/>
      <c r="H18" s="54"/>
      <c r="I18" s="54"/>
      <c r="J18" s="54"/>
    </row>
    <row r="19" spans="1:10" ht="6.75" customHeight="1">
      <c r="B19" s="74"/>
      <c r="C19" s="391"/>
      <c r="D19" s="391"/>
      <c r="E19" s="391"/>
      <c r="G19" s="54"/>
      <c r="H19" s="54"/>
      <c r="I19" s="54"/>
      <c r="J19" s="54"/>
    </row>
    <row r="20" spans="1:10" s="97" customFormat="1">
      <c r="B20" s="74"/>
      <c r="C20" s="385"/>
      <c r="D20" s="385"/>
      <c r="E20" s="385"/>
      <c r="G20" s="106"/>
      <c r="H20" s="106"/>
      <c r="I20" s="106"/>
      <c r="J20" s="106"/>
    </row>
    <row r="21" spans="1:10" s="97" customFormat="1" ht="21" hidden="1">
      <c r="A21" s="111"/>
      <c r="B21" s="74"/>
      <c r="C21" s="385"/>
      <c r="D21" s="385"/>
      <c r="E21" s="385"/>
      <c r="G21" s="106"/>
      <c r="H21" s="106"/>
      <c r="I21" s="106"/>
      <c r="J21" s="106"/>
    </row>
    <row r="22" spans="1:10" customFormat="1" ht="9" customHeight="1">
      <c r="C22" s="112"/>
      <c r="D22" s="112"/>
      <c r="E22" s="112"/>
    </row>
    <row r="23" spans="1:10" s="97" customFormat="1" ht="69" customHeight="1">
      <c r="B23" s="74"/>
      <c r="C23" s="385" t="s">
        <v>90</v>
      </c>
      <c r="D23" s="385"/>
      <c r="E23" s="385"/>
      <c r="G23" s="106"/>
      <c r="H23" s="106"/>
      <c r="I23" s="106"/>
      <c r="J23" s="106"/>
    </row>
    <row r="24" spans="1:10" s="97" customFormat="1" ht="12.75" customHeight="1">
      <c r="B24" s="74"/>
      <c r="C24" s="74"/>
      <c r="D24" s="76"/>
      <c r="E24" s="99"/>
      <c r="G24" s="106"/>
      <c r="H24" s="106"/>
      <c r="I24" s="106"/>
      <c r="J24" s="106"/>
    </row>
    <row r="25" spans="1:10" ht="12.75" customHeight="1">
      <c r="C25" s="101"/>
      <c r="D25" s="102"/>
      <c r="E25" s="102"/>
    </row>
    <row r="26" spans="1:10" ht="38.25" customHeight="1">
      <c r="C26" s="390"/>
      <c r="D26" s="390"/>
      <c r="E26" s="390"/>
    </row>
    <row r="28" spans="1:10">
      <c r="D28" s="103"/>
      <c r="E28" s="103"/>
    </row>
    <row r="29" spans="1:10" ht="70.5" customHeight="1">
      <c r="C29" s="390"/>
      <c r="D29" s="390"/>
      <c r="E29" s="390"/>
    </row>
    <row r="35" spans="3:3">
      <c r="C35" s="104"/>
    </row>
  </sheetData>
  <mergeCells count="9">
    <mergeCell ref="C2:E2"/>
    <mergeCell ref="C3:E3"/>
    <mergeCell ref="C23:E23"/>
    <mergeCell ref="C29:E29"/>
    <mergeCell ref="C4:E4"/>
    <mergeCell ref="C26:E26"/>
    <mergeCell ref="C19:E19"/>
    <mergeCell ref="C5:E5"/>
    <mergeCell ref="C20:E21"/>
  </mergeCells>
  <printOptions horizontalCentered="1"/>
  <pageMargins left="0.6692913385826772" right="0.6692913385826772" top="0.98425196850393704" bottom="0.98425196850393704" header="0.51181102362204722" footer="0.51181102362204722"/>
  <pageSetup paperSize="9" scale="70" orientation="portrait" r:id="rId1"/>
  <headerFooter scaleWithDoc="0" alignWithMargins="0">
    <oddFooter>&amp;C&amp;1#&amp;"Calibri"&amp;10&amp;K000000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pageSetUpPr fitToPage="1"/>
  </sheetPr>
  <dimension ref="C2:L44"/>
  <sheetViews>
    <sheetView showGridLines="0" zoomScale="55" zoomScaleNormal="55" zoomScaleSheetLayoutView="70" workbookViewId="0">
      <selection activeCell="D9" sqref="D9"/>
    </sheetView>
  </sheetViews>
  <sheetFormatPr defaultColWidth="8.54296875" defaultRowHeight="13"/>
  <cols>
    <col min="1" max="1" width="11.54296875" style="74" customWidth="1"/>
    <col min="2" max="2" width="4.453125" style="74" customWidth="1"/>
    <col min="3" max="3" width="87.54296875" style="74" customWidth="1"/>
    <col min="4" max="4" width="24.54296875" style="84" customWidth="1"/>
    <col min="5" max="5" width="24.453125" style="84" customWidth="1"/>
    <col min="6" max="6" width="8.54296875" style="74"/>
    <col min="7" max="9" width="10" style="74" bestFit="1" customWidth="1"/>
    <col min="10" max="11" width="8.54296875" style="74" customWidth="1"/>
    <col min="12" max="256" width="8.54296875" style="74"/>
    <col min="257" max="257" width="8.54296875" style="74" customWidth="1"/>
    <col min="258" max="258" width="66.54296875" style="74" customWidth="1"/>
    <col min="259" max="260" width="23.453125" style="74" customWidth="1"/>
    <col min="261" max="261" width="3.54296875" style="74" customWidth="1"/>
    <col min="262" max="512" width="8.54296875" style="74"/>
    <col min="513" max="513" width="8.54296875" style="74" customWidth="1"/>
    <col min="514" max="514" width="66.54296875" style="74" customWidth="1"/>
    <col min="515" max="516" width="23.453125" style="74" customWidth="1"/>
    <col min="517" max="517" width="3.54296875" style="74" customWidth="1"/>
    <col min="518" max="768" width="8.54296875" style="74"/>
    <col min="769" max="769" width="8.54296875" style="74" customWidth="1"/>
    <col min="770" max="770" width="66.54296875" style="74" customWidth="1"/>
    <col min="771" max="772" width="23.453125" style="74" customWidth="1"/>
    <col min="773" max="773" width="3.54296875" style="74" customWidth="1"/>
    <col min="774" max="1024" width="8.54296875" style="74"/>
    <col min="1025" max="1025" width="8.54296875" style="74" customWidth="1"/>
    <col min="1026" max="1026" width="66.54296875" style="74" customWidth="1"/>
    <col min="1027" max="1028" width="23.453125" style="74" customWidth="1"/>
    <col min="1029" max="1029" width="3.54296875" style="74" customWidth="1"/>
    <col min="1030" max="1280" width="8.54296875" style="74"/>
    <col min="1281" max="1281" width="8.54296875" style="74" customWidth="1"/>
    <col min="1282" max="1282" width="66.54296875" style="74" customWidth="1"/>
    <col min="1283" max="1284" width="23.453125" style="74" customWidth="1"/>
    <col min="1285" max="1285" width="3.54296875" style="74" customWidth="1"/>
    <col min="1286" max="1536" width="8.54296875" style="74"/>
    <col min="1537" max="1537" width="8.54296875" style="74" customWidth="1"/>
    <col min="1538" max="1538" width="66.54296875" style="74" customWidth="1"/>
    <col min="1539" max="1540" width="23.453125" style="74" customWidth="1"/>
    <col min="1541" max="1541" width="3.54296875" style="74" customWidth="1"/>
    <col min="1542" max="1792" width="8.54296875" style="74"/>
    <col min="1793" max="1793" width="8.54296875" style="74" customWidth="1"/>
    <col min="1794" max="1794" width="66.54296875" style="74" customWidth="1"/>
    <col min="1795" max="1796" width="23.453125" style="74" customWidth="1"/>
    <col min="1797" max="1797" width="3.54296875" style="74" customWidth="1"/>
    <col min="1798" max="2048" width="8.54296875" style="74"/>
    <col min="2049" max="2049" width="8.54296875" style="74" customWidth="1"/>
    <col min="2050" max="2050" width="66.54296875" style="74" customWidth="1"/>
    <col min="2051" max="2052" width="23.453125" style="74" customWidth="1"/>
    <col min="2053" max="2053" width="3.54296875" style="74" customWidth="1"/>
    <col min="2054" max="2304" width="8.54296875" style="74"/>
    <col min="2305" max="2305" width="8.54296875" style="74" customWidth="1"/>
    <col min="2306" max="2306" width="66.54296875" style="74" customWidth="1"/>
    <col min="2307" max="2308" width="23.453125" style="74" customWidth="1"/>
    <col min="2309" max="2309" width="3.54296875" style="74" customWidth="1"/>
    <col min="2310" max="2560" width="8.54296875" style="74"/>
    <col min="2561" max="2561" width="8.54296875" style="74" customWidth="1"/>
    <col min="2562" max="2562" width="66.54296875" style="74" customWidth="1"/>
    <col min="2563" max="2564" width="23.453125" style="74" customWidth="1"/>
    <col min="2565" max="2565" width="3.54296875" style="74" customWidth="1"/>
    <col min="2566" max="2816" width="8.54296875" style="74"/>
    <col min="2817" max="2817" width="8.54296875" style="74" customWidth="1"/>
    <col min="2818" max="2818" width="66.54296875" style="74" customWidth="1"/>
    <col min="2819" max="2820" width="23.453125" style="74" customWidth="1"/>
    <col min="2821" max="2821" width="3.54296875" style="74" customWidth="1"/>
    <col min="2822" max="3072" width="8.54296875" style="74"/>
    <col min="3073" max="3073" width="8.54296875" style="74" customWidth="1"/>
    <col min="3074" max="3074" width="66.54296875" style="74" customWidth="1"/>
    <col min="3075" max="3076" width="23.453125" style="74" customWidth="1"/>
    <col min="3077" max="3077" width="3.54296875" style="74" customWidth="1"/>
    <col min="3078" max="3328" width="8.54296875" style="74"/>
    <col min="3329" max="3329" width="8.54296875" style="74" customWidth="1"/>
    <col min="3330" max="3330" width="66.54296875" style="74" customWidth="1"/>
    <col min="3331" max="3332" width="23.453125" style="74" customWidth="1"/>
    <col min="3333" max="3333" width="3.54296875" style="74" customWidth="1"/>
    <col min="3334" max="3584" width="8.54296875" style="74"/>
    <col min="3585" max="3585" width="8.54296875" style="74" customWidth="1"/>
    <col min="3586" max="3586" width="66.54296875" style="74" customWidth="1"/>
    <col min="3587" max="3588" width="23.453125" style="74" customWidth="1"/>
    <col min="3589" max="3589" width="3.54296875" style="74" customWidth="1"/>
    <col min="3590" max="3840" width="8.54296875" style="74"/>
    <col min="3841" max="3841" width="8.54296875" style="74" customWidth="1"/>
    <col min="3842" max="3842" width="66.54296875" style="74" customWidth="1"/>
    <col min="3843" max="3844" width="23.453125" style="74" customWidth="1"/>
    <col min="3845" max="3845" width="3.54296875" style="74" customWidth="1"/>
    <col min="3846" max="4096" width="8.54296875" style="74"/>
    <col min="4097" max="4097" width="8.54296875" style="74" customWidth="1"/>
    <col min="4098" max="4098" width="66.54296875" style="74" customWidth="1"/>
    <col min="4099" max="4100" width="23.453125" style="74" customWidth="1"/>
    <col min="4101" max="4101" width="3.54296875" style="74" customWidth="1"/>
    <col min="4102" max="4352" width="8.54296875" style="74"/>
    <col min="4353" max="4353" width="8.54296875" style="74" customWidth="1"/>
    <col min="4354" max="4354" width="66.54296875" style="74" customWidth="1"/>
    <col min="4355" max="4356" width="23.453125" style="74" customWidth="1"/>
    <col min="4357" max="4357" width="3.54296875" style="74" customWidth="1"/>
    <col min="4358" max="4608" width="8.54296875" style="74"/>
    <col min="4609" max="4609" width="8.54296875" style="74" customWidth="1"/>
    <col min="4610" max="4610" width="66.54296875" style="74" customWidth="1"/>
    <col min="4611" max="4612" width="23.453125" style="74" customWidth="1"/>
    <col min="4613" max="4613" width="3.54296875" style="74" customWidth="1"/>
    <col min="4614" max="4864" width="8.54296875" style="74"/>
    <col min="4865" max="4865" width="8.54296875" style="74" customWidth="1"/>
    <col min="4866" max="4866" width="66.54296875" style="74" customWidth="1"/>
    <col min="4867" max="4868" width="23.453125" style="74" customWidth="1"/>
    <col min="4869" max="4869" width="3.54296875" style="74" customWidth="1"/>
    <col min="4870" max="5120" width="8.54296875" style="74"/>
    <col min="5121" max="5121" width="8.54296875" style="74" customWidth="1"/>
    <col min="5122" max="5122" width="66.54296875" style="74" customWidth="1"/>
    <col min="5123" max="5124" width="23.453125" style="74" customWidth="1"/>
    <col min="5125" max="5125" width="3.54296875" style="74" customWidth="1"/>
    <col min="5126" max="5376" width="8.54296875" style="74"/>
    <col min="5377" max="5377" width="8.54296875" style="74" customWidth="1"/>
    <col min="5378" max="5378" width="66.54296875" style="74" customWidth="1"/>
    <col min="5379" max="5380" width="23.453125" style="74" customWidth="1"/>
    <col min="5381" max="5381" width="3.54296875" style="74" customWidth="1"/>
    <col min="5382" max="5632" width="8.54296875" style="74"/>
    <col min="5633" max="5633" width="8.54296875" style="74" customWidth="1"/>
    <col min="5634" max="5634" width="66.54296875" style="74" customWidth="1"/>
    <col min="5635" max="5636" width="23.453125" style="74" customWidth="1"/>
    <col min="5637" max="5637" width="3.54296875" style="74" customWidth="1"/>
    <col min="5638" max="5888" width="8.54296875" style="74"/>
    <col min="5889" max="5889" width="8.54296875" style="74" customWidth="1"/>
    <col min="5890" max="5890" width="66.54296875" style="74" customWidth="1"/>
    <col min="5891" max="5892" width="23.453125" style="74" customWidth="1"/>
    <col min="5893" max="5893" width="3.54296875" style="74" customWidth="1"/>
    <col min="5894" max="6144" width="8.54296875" style="74"/>
    <col min="6145" max="6145" width="8.54296875" style="74" customWidth="1"/>
    <col min="6146" max="6146" width="66.54296875" style="74" customWidth="1"/>
    <col min="6147" max="6148" width="23.453125" style="74" customWidth="1"/>
    <col min="6149" max="6149" width="3.54296875" style="74" customWidth="1"/>
    <col min="6150" max="6400" width="8.54296875" style="74"/>
    <col min="6401" max="6401" width="8.54296875" style="74" customWidth="1"/>
    <col min="6402" max="6402" width="66.54296875" style="74" customWidth="1"/>
    <col min="6403" max="6404" width="23.453125" style="74" customWidth="1"/>
    <col min="6405" max="6405" width="3.54296875" style="74" customWidth="1"/>
    <col min="6406" max="6656" width="8.54296875" style="74"/>
    <col min="6657" max="6657" width="8.54296875" style="74" customWidth="1"/>
    <col min="6658" max="6658" width="66.54296875" style="74" customWidth="1"/>
    <col min="6659" max="6660" width="23.453125" style="74" customWidth="1"/>
    <col min="6661" max="6661" width="3.54296875" style="74" customWidth="1"/>
    <col min="6662" max="6912" width="8.54296875" style="74"/>
    <col min="6913" max="6913" width="8.54296875" style="74" customWidth="1"/>
    <col min="6914" max="6914" width="66.54296875" style="74" customWidth="1"/>
    <col min="6915" max="6916" width="23.453125" style="74" customWidth="1"/>
    <col min="6917" max="6917" width="3.54296875" style="74" customWidth="1"/>
    <col min="6918" max="7168" width="8.54296875" style="74"/>
    <col min="7169" max="7169" width="8.54296875" style="74" customWidth="1"/>
    <col min="7170" max="7170" width="66.54296875" style="74" customWidth="1"/>
    <col min="7171" max="7172" width="23.453125" style="74" customWidth="1"/>
    <col min="7173" max="7173" width="3.54296875" style="74" customWidth="1"/>
    <col min="7174" max="7424" width="8.54296875" style="74"/>
    <col min="7425" max="7425" width="8.54296875" style="74" customWidth="1"/>
    <col min="7426" max="7426" width="66.54296875" style="74" customWidth="1"/>
    <col min="7427" max="7428" width="23.453125" style="74" customWidth="1"/>
    <col min="7429" max="7429" width="3.54296875" style="74" customWidth="1"/>
    <col min="7430" max="7680" width="8.54296875" style="74"/>
    <col min="7681" max="7681" width="8.54296875" style="74" customWidth="1"/>
    <col min="7682" max="7682" width="66.54296875" style="74" customWidth="1"/>
    <col min="7683" max="7684" width="23.453125" style="74" customWidth="1"/>
    <col min="7685" max="7685" width="3.54296875" style="74" customWidth="1"/>
    <col min="7686" max="7936" width="8.54296875" style="74"/>
    <col min="7937" max="7937" width="8.54296875" style="74" customWidth="1"/>
    <col min="7938" max="7938" width="66.54296875" style="74" customWidth="1"/>
    <col min="7939" max="7940" width="23.453125" style="74" customWidth="1"/>
    <col min="7941" max="7941" width="3.54296875" style="74" customWidth="1"/>
    <col min="7942" max="8192" width="8.54296875" style="74"/>
    <col min="8193" max="8193" width="8.54296875" style="74" customWidth="1"/>
    <col min="8194" max="8194" width="66.54296875" style="74" customWidth="1"/>
    <col min="8195" max="8196" width="23.453125" style="74" customWidth="1"/>
    <col min="8197" max="8197" width="3.54296875" style="74" customWidth="1"/>
    <col min="8198" max="8448" width="8.54296875" style="74"/>
    <col min="8449" max="8449" width="8.54296875" style="74" customWidth="1"/>
    <col min="8450" max="8450" width="66.54296875" style="74" customWidth="1"/>
    <col min="8451" max="8452" width="23.453125" style="74" customWidth="1"/>
    <col min="8453" max="8453" width="3.54296875" style="74" customWidth="1"/>
    <col min="8454" max="8704" width="8.54296875" style="74"/>
    <col min="8705" max="8705" width="8.54296875" style="74" customWidth="1"/>
    <col min="8706" max="8706" width="66.54296875" style="74" customWidth="1"/>
    <col min="8707" max="8708" width="23.453125" style="74" customWidth="1"/>
    <col min="8709" max="8709" width="3.54296875" style="74" customWidth="1"/>
    <col min="8710" max="8960" width="8.54296875" style="74"/>
    <col min="8961" max="8961" width="8.54296875" style="74" customWidth="1"/>
    <col min="8962" max="8962" width="66.54296875" style="74" customWidth="1"/>
    <col min="8963" max="8964" width="23.453125" style="74" customWidth="1"/>
    <col min="8965" max="8965" width="3.54296875" style="74" customWidth="1"/>
    <col min="8966" max="9216" width="8.54296875" style="74"/>
    <col min="9217" max="9217" width="8.54296875" style="74" customWidth="1"/>
    <col min="9218" max="9218" width="66.54296875" style="74" customWidth="1"/>
    <col min="9219" max="9220" width="23.453125" style="74" customWidth="1"/>
    <col min="9221" max="9221" width="3.54296875" style="74" customWidth="1"/>
    <col min="9222" max="9472" width="8.54296875" style="74"/>
    <col min="9473" max="9473" width="8.54296875" style="74" customWidth="1"/>
    <col min="9474" max="9474" width="66.54296875" style="74" customWidth="1"/>
    <col min="9475" max="9476" width="23.453125" style="74" customWidth="1"/>
    <col min="9477" max="9477" width="3.54296875" style="74" customWidth="1"/>
    <col min="9478" max="9728" width="8.54296875" style="74"/>
    <col min="9729" max="9729" width="8.54296875" style="74" customWidth="1"/>
    <col min="9730" max="9730" width="66.54296875" style="74" customWidth="1"/>
    <col min="9731" max="9732" width="23.453125" style="74" customWidth="1"/>
    <col min="9733" max="9733" width="3.54296875" style="74" customWidth="1"/>
    <col min="9734" max="9984" width="8.54296875" style="74"/>
    <col min="9985" max="9985" width="8.54296875" style="74" customWidth="1"/>
    <col min="9986" max="9986" width="66.54296875" style="74" customWidth="1"/>
    <col min="9987" max="9988" width="23.453125" style="74" customWidth="1"/>
    <col min="9989" max="9989" width="3.54296875" style="74" customWidth="1"/>
    <col min="9990" max="10240" width="8.54296875" style="74"/>
    <col min="10241" max="10241" width="8.54296875" style="74" customWidth="1"/>
    <col min="10242" max="10242" width="66.54296875" style="74" customWidth="1"/>
    <col min="10243" max="10244" width="23.453125" style="74" customWidth="1"/>
    <col min="10245" max="10245" width="3.54296875" style="74" customWidth="1"/>
    <col min="10246" max="10496" width="8.54296875" style="74"/>
    <col min="10497" max="10497" width="8.54296875" style="74" customWidth="1"/>
    <col min="10498" max="10498" width="66.54296875" style="74" customWidth="1"/>
    <col min="10499" max="10500" width="23.453125" style="74" customWidth="1"/>
    <col min="10501" max="10501" width="3.54296875" style="74" customWidth="1"/>
    <col min="10502" max="10752" width="8.54296875" style="74"/>
    <col min="10753" max="10753" width="8.54296875" style="74" customWidth="1"/>
    <col min="10754" max="10754" width="66.54296875" style="74" customWidth="1"/>
    <col min="10755" max="10756" width="23.453125" style="74" customWidth="1"/>
    <col min="10757" max="10757" width="3.54296875" style="74" customWidth="1"/>
    <col min="10758" max="11008" width="8.54296875" style="74"/>
    <col min="11009" max="11009" width="8.54296875" style="74" customWidth="1"/>
    <col min="11010" max="11010" width="66.54296875" style="74" customWidth="1"/>
    <col min="11011" max="11012" width="23.453125" style="74" customWidth="1"/>
    <col min="11013" max="11013" width="3.54296875" style="74" customWidth="1"/>
    <col min="11014" max="11264" width="8.54296875" style="74"/>
    <col min="11265" max="11265" width="8.54296875" style="74" customWidth="1"/>
    <col min="11266" max="11266" width="66.54296875" style="74" customWidth="1"/>
    <col min="11267" max="11268" width="23.453125" style="74" customWidth="1"/>
    <col min="11269" max="11269" width="3.54296875" style="74" customWidth="1"/>
    <col min="11270" max="11520" width="8.54296875" style="74"/>
    <col min="11521" max="11521" width="8.54296875" style="74" customWidth="1"/>
    <col min="11522" max="11522" width="66.54296875" style="74" customWidth="1"/>
    <col min="11523" max="11524" width="23.453125" style="74" customWidth="1"/>
    <col min="11525" max="11525" width="3.54296875" style="74" customWidth="1"/>
    <col min="11526" max="11776" width="8.54296875" style="74"/>
    <col min="11777" max="11777" width="8.54296875" style="74" customWidth="1"/>
    <col min="11778" max="11778" width="66.54296875" style="74" customWidth="1"/>
    <col min="11779" max="11780" width="23.453125" style="74" customWidth="1"/>
    <col min="11781" max="11781" width="3.54296875" style="74" customWidth="1"/>
    <col min="11782" max="12032" width="8.54296875" style="74"/>
    <col min="12033" max="12033" width="8.54296875" style="74" customWidth="1"/>
    <col min="12034" max="12034" width="66.54296875" style="74" customWidth="1"/>
    <col min="12035" max="12036" width="23.453125" style="74" customWidth="1"/>
    <col min="12037" max="12037" width="3.54296875" style="74" customWidth="1"/>
    <col min="12038" max="12288" width="8.54296875" style="74"/>
    <col min="12289" max="12289" width="8.54296875" style="74" customWidth="1"/>
    <col min="12290" max="12290" width="66.54296875" style="74" customWidth="1"/>
    <col min="12291" max="12292" width="23.453125" style="74" customWidth="1"/>
    <col min="12293" max="12293" width="3.54296875" style="74" customWidth="1"/>
    <col min="12294" max="12544" width="8.54296875" style="74"/>
    <col min="12545" max="12545" width="8.54296875" style="74" customWidth="1"/>
    <col min="12546" max="12546" width="66.54296875" style="74" customWidth="1"/>
    <col min="12547" max="12548" width="23.453125" style="74" customWidth="1"/>
    <col min="12549" max="12549" width="3.54296875" style="74" customWidth="1"/>
    <col min="12550" max="12800" width="8.54296875" style="74"/>
    <col min="12801" max="12801" width="8.54296875" style="74" customWidth="1"/>
    <col min="12802" max="12802" width="66.54296875" style="74" customWidth="1"/>
    <col min="12803" max="12804" width="23.453125" style="74" customWidth="1"/>
    <col min="12805" max="12805" width="3.54296875" style="74" customWidth="1"/>
    <col min="12806" max="13056" width="8.54296875" style="74"/>
    <col min="13057" max="13057" width="8.54296875" style="74" customWidth="1"/>
    <col min="13058" max="13058" width="66.54296875" style="74" customWidth="1"/>
    <col min="13059" max="13060" width="23.453125" style="74" customWidth="1"/>
    <col min="13061" max="13061" width="3.54296875" style="74" customWidth="1"/>
    <col min="13062" max="13312" width="8.54296875" style="74"/>
    <col min="13313" max="13313" width="8.54296875" style="74" customWidth="1"/>
    <col min="13314" max="13314" width="66.54296875" style="74" customWidth="1"/>
    <col min="13315" max="13316" width="23.453125" style="74" customWidth="1"/>
    <col min="13317" max="13317" width="3.54296875" style="74" customWidth="1"/>
    <col min="13318" max="13568" width="8.54296875" style="74"/>
    <col min="13569" max="13569" width="8.54296875" style="74" customWidth="1"/>
    <col min="13570" max="13570" width="66.54296875" style="74" customWidth="1"/>
    <col min="13571" max="13572" width="23.453125" style="74" customWidth="1"/>
    <col min="13573" max="13573" width="3.54296875" style="74" customWidth="1"/>
    <col min="13574" max="13824" width="8.54296875" style="74"/>
    <col min="13825" max="13825" width="8.54296875" style="74" customWidth="1"/>
    <col min="13826" max="13826" width="66.54296875" style="74" customWidth="1"/>
    <col min="13827" max="13828" width="23.453125" style="74" customWidth="1"/>
    <col min="13829" max="13829" width="3.54296875" style="74" customWidth="1"/>
    <col min="13830" max="14080" width="8.54296875" style="74"/>
    <col min="14081" max="14081" width="8.54296875" style="74" customWidth="1"/>
    <col min="14082" max="14082" width="66.54296875" style="74" customWidth="1"/>
    <col min="14083" max="14084" width="23.453125" style="74" customWidth="1"/>
    <col min="14085" max="14085" width="3.54296875" style="74" customWidth="1"/>
    <col min="14086" max="14336" width="8.54296875" style="74"/>
    <col min="14337" max="14337" width="8.54296875" style="74" customWidth="1"/>
    <col min="14338" max="14338" width="66.54296875" style="74" customWidth="1"/>
    <col min="14339" max="14340" width="23.453125" style="74" customWidth="1"/>
    <col min="14341" max="14341" width="3.54296875" style="74" customWidth="1"/>
    <col min="14342" max="14592" width="8.54296875" style="74"/>
    <col min="14593" max="14593" width="8.54296875" style="74" customWidth="1"/>
    <col min="14594" max="14594" width="66.54296875" style="74" customWidth="1"/>
    <col min="14595" max="14596" width="23.453125" style="74" customWidth="1"/>
    <col min="14597" max="14597" width="3.54296875" style="74" customWidth="1"/>
    <col min="14598" max="14848" width="8.54296875" style="74"/>
    <col min="14849" max="14849" width="8.54296875" style="74" customWidth="1"/>
    <col min="14850" max="14850" width="66.54296875" style="74" customWidth="1"/>
    <col min="14851" max="14852" width="23.453125" style="74" customWidth="1"/>
    <col min="14853" max="14853" width="3.54296875" style="74" customWidth="1"/>
    <col min="14854" max="15104" width="8.54296875" style="74"/>
    <col min="15105" max="15105" width="8.54296875" style="74" customWidth="1"/>
    <col min="15106" max="15106" width="66.54296875" style="74" customWidth="1"/>
    <col min="15107" max="15108" width="23.453125" style="74" customWidth="1"/>
    <col min="15109" max="15109" width="3.54296875" style="74" customWidth="1"/>
    <col min="15110" max="15360" width="8.54296875" style="74"/>
    <col min="15361" max="15361" width="8.54296875" style="74" customWidth="1"/>
    <col min="15362" max="15362" width="66.54296875" style="74" customWidth="1"/>
    <col min="15363" max="15364" width="23.453125" style="74" customWidth="1"/>
    <col min="15365" max="15365" width="3.54296875" style="74" customWidth="1"/>
    <col min="15366" max="15616" width="8.54296875" style="74"/>
    <col min="15617" max="15617" width="8.54296875" style="74" customWidth="1"/>
    <col min="15618" max="15618" width="66.54296875" style="74" customWidth="1"/>
    <col min="15619" max="15620" width="23.453125" style="74" customWidth="1"/>
    <col min="15621" max="15621" width="3.54296875" style="74" customWidth="1"/>
    <col min="15622" max="15872" width="8.54296875" style="74"/>
    <col min="15873" max="15873" width="8.54296875" style="74" customWidth="1"/>
    <col min="15874" max="15874" width="66.54296875" style="74" customWidth="1"/>
    <col min="15875" max="15876" width="23.453125" style="74" customWidth="1"/>
    <col min="15877" max="15877" width="3.54296875" style="74" customWidth="1"/>
    <col min="15878" max="16128" width="8.54296875" style="74"/>
    <col min="16129" max="16129" width="8.54296875" style="74" customWidth="1"/>
    <col min="16130" max="16130" width="66.54296875" style="74" customWidth="1"/>
    <col min="16131" max="16132" width="23.453125" style="74" customWidth="1"/>
    <col min="16133" max="16133" width="3.54296875" style="74" customWidth="1"/>
    <col min="16134" max="16384" width="8.54296875" style="74"/>
  </cols>
  <sheetData>
    <row r="2" spans="3:8" ht="18.75" customHeight="1">
      <c r="C2" s="386" t="s">
        <v>21</v>
      </c>
      <c r="D2" s="386"/>
      <c r="E2" s="386"/>
    </row>
    <row r="3" spans="3:8" ht="21" customHeight="1">
      <c r="C3" s="387" t="s">
        <v>190</v>
      </c>
      <c r="D3" s="387"/>
      <c r="E3" s="387"/>
    </row>
    <row r="4" spans="3:8" ht="21" customHeight="1">
      <c r="C4" s="387" t="s">
        <v>103</v>
      </c>
      <c r="D4" s="387"/>
      <c r="E4" s="387"/>
    </row>
    <row r="5" spans="3:8" ht="16.5" customHeight="1">
      <c r="C5" s="388" t="s">
        <v>143</v>
      </c>
      <c r="D5" s="388"/>
      <c r="E5" s="388"/>
    </row>
    <row r="6" spans="3:8" ht="16.5" customHeight="1">
      <c r="C6" s="120"/>
      <c r="D6" s="120"/>
      <c r="E6" s="120"/>
    </row>
    <row r="7" spans="3:8" ht="21">
      <c r="C7" s="120"/>
      <c r="D7" s="118"/>
      <c r="E7" s="120"/>
    </row>
    <row r="8" spans="3:8" ht="21">
      <c r="C8" s="113"/>
      <c r="D8" s="132" t="s">
        <v>191</v>
      </c>
      <c r="E8" s="132" t="s">
        <v>192</v>
      </c>
    </row>
    <row r="9" spans="3:8" ht="21">
      <c r="C9" s="113"/>
      <c r="D9" s="117"/>
      <c r="E9" s="117"/>
    </row>
    <row r="10" spans="3:8" ht="21">
      <c r="C10" s="121" t="s">
        <v>176</v>
      </c>
      <c r="D10" s="115">
        <v>6.2965999999999998</v>
      </c>
      <c r="E10" s="115">
        <v>7.0826000000000002</v>
      </c>
      <c r="G10" s="79"/>
      <c r="H10" s="79"/>
    </row>
    <row r="11" spans="3:8" ht="21">
      <c r="C11" s="122"/>
      <c r="D11" s="123"/>
      <c r="E11" s="123"/>
      <c r="G11" s="79"/>
      <c r="H11" s="79"/>
    </row>
    <row r="12" spans="3:8" ht="21">
      <c r="C12" s="121" t="s">
        <v>177</v>
      </c>
      <c r="D12" s="115">
        <v>12284.670528900002</v>
      </c>
      <c r="E12" s="115">
        <v>13038.316000000001</v>
      </c>
      <c r="G12" s="79"/>
      <c r="H12" s="79"/>
    </row>
    <row r="13" spans="3:8" ht="21">
      <c r="C13" s="121"/>
      <c r="D13" s="115"/>
      <c r="E13" s="115"/>
      <c r="G13" s="79"/>
      <c r="H13" s="79"/>
    </row>
    <row r="14" spans="3:8" ht="21">
      <c r="C14" s="121" t="s">
        <v>178</v>
      </c>
      <c r="D14" s="115">
        <v>5321.5165289000015</v>
      </c>
      <c r="E14" s="115">
        <v>5571.4129999999996</v>
      </c>
      <c r="G14" s="79"/>
      <c r="H14" s="79"/>
    </row>
    <row r="15" spans="3:8" ht="21">
      <c r="C15" s="121"/>
      <c r="D15" s="115"/>
      <c r="E15" s="115"/>
      <c r="G15" s="79"/>
      <c r="H15" s="79"/>
    </row>
    <row r="16" spans="3:8" ht="21">
      <c r="C16" s="121" t="s">
        <v>179</v>
      </c>
      <c r="D16" s="115">
        <v>1462.2834596000016</v>
      </c>
      <c r="E16" s="115">
        <v>1328.692</v>
      </c>
      <c r="G16" s="79"/>
      <c r="H16" s="79"/>
    </row>
    <row r="17" spans="3:12" ht="21">
      <c r="C17" s="119"/>
      <c r="D17" s="124"/>
      <c r="E17" s="124"/>
      <c r="G17" s="79"/>
      <c r="H17" s="79"/>
    </row>
    <row r="18" spans="3:12" ht="21">
      <c r="C18" s="125" t="s">
        <v>64</v>
      </c>
      <c r="D18" s="126">
        <v>2576.392619000002</v>
      </c>
      <c r="E18" s="126">
        <v>2075.415</v>
      </c>
      <c r="G18" s="79"/>
      <c r="H18" s="79"/>
    </row>
    <row r="19" spans="3:12" ht="15.5">
      <c r="C19" s="127"/>
      <c r="D19" s="128"/>
      <c r="E19" s="128"/>
      <c r="G19" s="79"/>
      <c r="H19" s="79"/>
    </row>
    <row r="20" spans="3:12" ht="30.9" customHeight="1">
      <c r="C20" s="393" t="s">
        <v>188</v>
      </c>
      <c r="D20" s="393"/>
      <c r="E20" s="393"/>
      <c r="G20" s="79"/>
      <c r="H20" s="79"/>
      <c r="L20" s="86"/>
    </row>
    <row r="21" spans="3:12" ht="30.9" customHeight="1">
      <c r="C21" s="389" t="s">
        <v>116</v>
      </c>
      <c r="D21" s="389"/>
      <c r="E21" s="389"/>
      <c r="G21" s="79"/>
      <c r="H21" s="79"/>
    </row>
    <row r="22" spans="3:12" ht="30.9" customHeight="1">
      <c r="C22" s="389" t="s">
        <v>126</v>
      </c>
      <c r="D22" s="389"/>
      <c r="E22" s="389"/>
      <c r="G22" s="79"/>
      <c r="H22" s="79"/>
    </row>
    <row r="23" spans="3:12" ht="12.9" customHeight="1">
      <c r="C23" s="137"/>
      <c r="D23" s="137"/>
      <c r="E23" s="137"/>
      <c r="G23" s="79"/>
      <c r="H23" s="79"/>
    </row>
    <row r="24" spans="3:12" ht="12.75" customHeight="1">
      <c r="C24" s="73"/>
      <c r="D24" s="82"/>
      <c r="E24" s="83"/>
      <c r="G24" s="79"/>
      <c r="H24" s="79"/>
    </row>
    <row r="26" spans="3:12">
      <c r="D26" s="85"/>
      <c r="E26" s="85"/>
    </row>
    <row r="41" spans="3:3" ht="10.5" customHeight="1"/>
    <row r="44" spans="3:3">
      <c r="C44" s="84"/>
    </row>
  </sheetData>
  <mergeCells count="7">
    <mergeCell ref="C21:E21"/>
    <mergeCell ref="C22:E22"/>
    <mergeCell ref="C20:E20"/>
    <mergeCell ref="C2:E2"/>
    <mergeCell ref="C3:E3"/>
    <mergeCell ref="C4:E4"/>
    <mergeCell ref="C5:E5"/>
  </mergeCells>
  <printOptions horizontalCentered="1"/>
  <pageMargins left="0.6692913385826772" right="0.6692913385826772" top="0.98425196850393704" bottom="0.98425196850393704" header="0.51181102362204722" footer="0.51181102362204722"/>
  <pageSetup paperSize="9" scale="62" orientation="portrait" r:id="rId1"/>
  <headerFooter scaleWithDoc="0" alignWithMargins="0">
    <oddFooter>&amp;C&amp;1#&amp;"Calibri"&amp;10&amp;K000000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A1:T65"/>
  <sheetViews>
    <sheetView showGridLines="0" topLeftCell="B1" zoomScale="55" zoomScaleNormal="55" zoomScaleSheetLayoutView="70" workbookViewId="0">
      <selection activeCell="E8" sqref="E8"/>
    </sheetView>
  </sheetViews>
  <sheetFormatPr defaultColWidth="8.54296875" defaultRowHeight="13"/>
  <cols>
    <col min="1" max="1" width="8.54296875" style="97" customWidth="1"/>
    <col min="2" max="2" width="3.54296875" style="97" customWidth="1"/>
    <col min="3" max="3" width="14.08984375" style="97" customWidth="1"/>
    <col min="4" max="4" width="75.54296875" style="74" customWidth="1"/>
    <col min="5" max="6" width="24.453125" style="84" customWidth="1"/>
    <col min="7" max="7" width="8.54296875" style="10"/>
    <col min="8" max="8" width="9.54296875" style="10" customWidth="1"/>
    <col min="9" max="9" width="114" style="10" customWidth="1"/>
    <col min="10" max="10" width="10" style="10" bestFit="1" customWidth="1"/>
    <col min="11" max="257" width="8.54296875" style="10"/>
    <col min="258" max="258" width="8.54296875" style="10" customWidth="1"/>
    <col min="259" max="259" width="66.54296875" style="10" customWidth="1"/>
    <col min="260" max="261" width="23.453125" style="10" customWidth="1"/>
    <col min="262" max="262" width="3.54296875" style="10" customWidth="1"/>
    <col min="263" max="513" width="8.54296875" style="10"/>
    <col min="514" max="514" width="8.54296875" style="10" customWidth="1"/>
    <col min="515" max="515" width="66.54296875" style="10" customWidth="1"/>
    <col min="516" max="517" width="23.453125" style="10" customWidth="1"/>
    <col min="518" max="518" width="3.54296875" style="10" customWidth="1"/>
    <col min="519" max="769" width="8.54296875" style="10"/>
    <col min="770" max="770" width="8.54296875" style="10" customWidth="1"/>
    <col min="771" max="771" width="66.54296875" style="10" customWidth="1"/>
    <col min="772" max="773" width="23.453125" style="10" customWidth="1"/>
    <col min="774" max="774" width="3.54296875" style="10" customWidth="1"/>
    <col min="775" max="1025" width="8.54296875" style="10"/>
    <col min="1026" max="1026" width="8.54296875" style="10" customWidth="1"/>
    <col min="1027" max="1027" width="66.54296875" style="10" customWidth="1"/>
    <col min="1028" max="1029" width="23.453125" style="10" customWidth="1"/>
    <col min="1030" max="1030" width="3.54296875" style="10" customWidth="1"/>
    <col min="1031" max="1281" width="8.54296875" style="10"/>
    <col min="1282" max="1282" width="8.54296875" style="10" customWidth="1"/>
    <col min="1283" max="1283" width="66.54296875" style="10" customWidth="1"/>
    <col min="1284" max="1285" width="23.453125" style="10" customWidth="1"/>
    <col min="1286" max="1286" width="3.54296875" style="10" customWidth="1"/>
    <col min="1287" max="1537" width="8.54296875" style="10"/>
    <col min="1538" max="1538" width="8.54296875" style="10" customWidth="1"/>
    <col min="1539" max="1539" width="66.54296875" style="10" customWidth="1"/>
    <col min="1540" max="1541" width="23.453125" style="10" customWidth="1"/>
    <col min="1542" max="1542" width="3.54296875" style="10" customWidth="1"/>
    <col min="1543" max="1793" width="8.54296875" style="10"/>
    <col min="1794" max="1794" width="8.54296875" style="10" customWidth="1"/>
    <col min="1795" max="1795" width="66.54296875" style="10" customWidth="1"/>
    <col min="1796" max="1797" width="23.453125" style="10" customWidth="1"/>
    <col min="1798" max="1798" width="3.54296875" style="10" customWidth="1"/>
    <col min="1799" max="2049" width="8.54296875" style="10"/>
    <col min="2050" max="2050" width="8.54296875" style="10" customWidth="1"/>
    <col min="2051" max="2051" width="66.54296875" style="10" customWidth="1"/>
    <col min="2052" max="2053" width="23.453125" style="10" customWidth="1"/>
    <col min="2054" max="2054" width="3.54296875" style="10" customWidth="1"/>
    <col min="2055" max="2305" width="8.54296875" style="10"/>
    <col min="2306" max="2306" width="8.54296875" style="10" customWidth="1"/>
    <col min="2307" max="2307" width="66.54296875" style="10" customWidth="1"/>
    <col min="2308" max="2309" width="23.453125" style="10" customWidth="1"/>
    <col min="2310" max="2310" width="3.54296875" style="10" customWidth="1"/>
    <col min="2311" max="2561" width="8.54296875" style="10"/>
    <col min="2562" max="2562" width="8.54296875" style="10" customWidth="1"/>
    <col min="2563" max="2563" width="66.54296875" style="10" customWidth="1"/>
    <col min="2564" max="2565" width="23.453125" style="10" customWidth="1"/>
    <col min="2566" max="2566" width="3.54296875" style="10" customWidth="1"/>
    <col min="2567" max="2817" width="8.54296875" style="10"/>
    <col min="2818" max="2818" width="8.54296875" style="10" customWidth="1"/>
    <col min="2819" max="2819" width="66.54296875" style="10" customWidth="1"/>
    <col min="2820" max="2821" width="23.453125" style="10" customWidth="1"/>
    <col min="2822" max="2822" width="3.54296875" style="10" customWidth="1"/>
    <col min="2823" max="3073" width="8.54296875" style="10"/>
    <col min="3074" max="3074" width="8.54296875" style="10" customWidth="1"/>
    <col min="3075" max="3075" width="66.54296875" style="10" customWidth="1"/>
    <col min="3076" max="3077" width="23.453125" style="10" customWidth="1"/>
    <col min="3078" max="3078" width="3.54296875" style="10" customWidth="1"/>
    <col min="3079" max="3329" width="8.54296875" style="10"/>
    <col min="3330" max="3330" width="8.54296875" style="10" customWidth="1"/>
    <col min="3331" max="3331" width="66.54296875" style="10" customWidth="1"/>
    <col min="3332" max="3333" width="23.453125" style="10" customWidth="1"/>
    <col min="3334" max="3334" width="3.54296875" style="10" customWidth="1"/>
    <col min="3335" max="3585" width="8.54296875" style="10"/>
    <col min="3586" max="3586" width="8.54296875" style="10" customWidth="1"/>
    <col min="3587" max="3587" width="66.54296875" style="10" customWidth="1"/>
    <col min="3588" max="3589" width="23.453125" style="10" customWidth="1"/>
    <col min="3590" max="3590" width="3.54296875" style="10" customWidth="1"/>
    <col min="3591" max="3841" width="8.54296875" style="10"/>
    <col min="3842" max="3842" width="8.54296875" style="10" customWidth="1"/>
    <col min="3843" max="3843" width="66.54296875" style="10" customWidth="1"/>
    <col min="3844" max="3845" width="23.453125" style="10" customWidth="1"/>
    <col min="3846" max="3846" width="3.54296875" style="10" customWidth="1"/>
    <col min="3847" max="4097" width="8.54296875" style="10"/>
    <col min="4098" max="4098" width="8.54296875" style="10" customWidth="1"/>
    <col min="4099" max="4099" width="66.54296875" style="10" customWidth="1"/>
    <col min="4100" max="4101" width="23.453125" style="10" customWidth="1"/>
    <col min="4102" max="4102" width="3.54296875" style="10" customWidth="1"/>
    <col min="4103" max="4353" width="8.54296875" style="10"/>
    <col min="4354" max="4354" width="8.54296875" style="10" customWidth="1"/>
    <col min="4355" max="4355" width="66.54296875" style="10" customWidth="1"/>
    <col min="4356" max="4357" width="23.453125" style="10" customWidth="1"/>
    <col min="4358" max="4358" width="3.54296875" style="10" customWidth="1"/>
    <col min="4359" max="4609" width="8.54296875" style="10"/>
    <col min="4610" max="4610" width="8.54296875" style="10" customWidth="1"/>
    <col min="4611" max="4611" width="66.54296875" style="10" customWidth="1"/>
    <col min="4612" max="4613" width="23.453125" style="10" customWidth="1"/>
    <col min="4614" max="4614" width="3.54296875" style="10" customWidth="1"/>
    <col min="4615" max="4865" width="8.54296875" style="10"/>
    <col min="4866" max="4866" width="8.54296875" style="10" customWidth="1"/>
    <col min="4867" max="4867" width="66.54296875" style="10" customWidth="1"/>
    <col min="4868" max="4869" width="23.453125" style="10" customWidth="1"/>
    <col min="4870" max="4870" width="3.54296875" style="10" customWidth="1"/>
    <col min="4871" max="5121" width="8.54296875" style="10"/>
    <col min="5122" max="5122" width="8.54296875" style="10" customWidth="1"/>
    <col min="5123" max="5123" width="66.54296875" style="10" customWidth="1"/>
    <col min="5124" max="5125" width="23.453125" style="10" customWidth="1"/>
    <col min="5126" max="5126" width="3.54296875" style="10" customWidth="1"/>
    <col min="5127" max="5377" width="8.54296875" style="10"/>
    <col min="5378" max="5378" width="8.54296875" style="10" customWidth="1"/>
    <col min="5379" max="5379" width="66.54296875" style="10" customWidth="1"/>
    <col min="5380" max="5381" width="23.453125" style="10" customWidth="1"/>
    <col min="5382" max="5382" width="3.54296875" style="10" customWidth="1"/>
    <col min="5383" max="5633" width="8.54296875" style="10"/>
    <col min="5634" max="5634" width="8.54296875" style="10" customWidth="1"/>
    <col min="5635" max="5635" width="66.54296875" style="10" customWidth="1"/>
    <col min="5636" max="5637" width="23.453125" style="10" customWidth="1"/>
    <col min="5638" max="5638" width="3.54296875" style="10" customWidth="1"/>
    <col min="5639" max="5889" width="8.54296875" style="10"/>
    <col min="5890" max="5890" width="8.54296875" style="10" customWidth="1"/>
    <col min="5891" max="5891" width="66.54296875" style="10" customWidth="1"/>
    <col min="5892" max="5893" width="23.453125" style="10" customWidth="1"/>
    <col min="5894" max="5894" width="3.54296875" style="10" customWidth="1"/>
    <col min="5895" max="6145" width="8.54296875" style="10"/>
    <col min="6146" max="6146" width="8.54296875" style="10" customWidth="1"/>
    <col min="6147" max="6147" width="66.54296875" style="10" customWidth="1"/>
    <col min="6148" max="6149" width="23.453125" style="10" customWidth="1"/>
    <col min="6150" max="6150" width="3.54296875" style="10" customWidth="1"/>
    <col min="6151" max="6401" width="8.54296875" style="10"/>
    <col min="6402" max="6402" width="8.54296875" style="10" customWidth="1"/>
    <col min="6403" max="6403" width="66.54296875" style="10" customWidth="1"/>
    <col min="6404" max="6405" width="23.453125" style="10" customWidth="1"/>
    <col min="6406" max="6406" width="3.54296875" style="10" customWidth="1"/>
    <col min="6407" max="6657" width="8.54296875" style="10"/>
    <col min="6658" max="6658" width="8.54296875" style="10" customWidth="1"/>
    <col min="6659" max="6659" width="66.54296875" style="10" customWidth="1"/>
    <col min="6660" max="6661" width="23.453125" style="10" customWidth="1"/>
    <col min="6662" max="6662" width="3.54296875" style="10" customWidth="1"/>
    <col min="6663" max="6913" width="8.54296875" style="10"/>
    <col min="6914" max="6914" width="8.54296875" style="10" customWidth="1"/>
    <col min="6915" max="6915" width="66.54296875" style="10" customWidth="1"/>
    <col min="6916" max="6917" width="23.453125" style="10" customWidth="1"/>
    <col min="6918" max="6918" width="3.54296875" style="10" customWidth="1"/>
    <col min="6919" max="7169" width="8.54296875" style="10"/>
    <col min="7170" max="7170" width="8.54296875" style="10" customWidth="1"/>
    <col min="7171" max="7171" width="66.54296875" style="10" customWidth="1"/>
    <col min="7172" max="7173" width="23.453125" style="10" customWidth="1"/>
    <col min="7174" max="7174" width="3.54296875" style="10" customWidth="1"/>
    <col min="7175" max="7425" width="8.54296875" style="10"/>
    <col min="7426" max="7426" width="8.54296875" style="10" customWidth="1"/>
    <col min="7427" max="7427" width="66.54296875" style="10" customWidth="1"/>
    <col min="7428" max="7429" width="23.453125" style="10" customWidth="1"/>
    <col min="7430" max="7430" width="3.54296875" style="10" customWidth="1"/>
    <col min="7431" max="7681" width="8.54296875" style="10"/>
    <col min="7682" max="7682" width="8.54296875" style="10" customWidth="1"/>
    <col min="7683" max="7683" width="66.54296875" style="10" customWidth="1"/>
    <col min="7684" max="7685" width="23.453125" style="10" customWidth="1"/>
    <col min="7686" max="7686" width="3.54296875" style="10" customWidth="1"/>
    <col min="7687" max="7937" width="8.54296875" style="10"/>
    <col min="7938" max="7938" width="8.54296875" style="10" customWidth="1"/>
    <col min="7939" max="7939" width="66.54296875" style="10" customWidth="1"/>
    <col min="7940" max="7941" width="23.453125" style="10" customWidth="1"/>
    <col min="7942" max="7942" width="3.54296875" style="10" customWidth="1"/>
    <col min="7943" max="8193" width="8.54296875" style="10"/>
    <col min="8194" max="8194" width="8.54296875" style="10" customWidth="1"/>
    <col min="8195" max="8195" width="66.54296875" style="10" customWidth="1"/>
    <col min="8196" max="8197" width="23.453125" style="10" customWidth="1"/>
    <col min="8198" max="8198" width="3.54296875" style="10" customWidth="1"/>
    <col min="8199" max="8449" width="8.54296875" style="10"/>
    <col min="8450" max="8450" width="8.54296875" style="10" customWidth="1"/>
    <col min="8451" max="8451" width="66.54296875" style="10" customWidth="1"/>
    <col min="8452" max="8453" width="23.453125" style="10" customWidth="1"/>
    <col min="8454" max="8454" width="3.54296875" style="10" customWidth="1"/>
    <col min="8455" max="8705" width="8.54296875" style="10"/>
    <col min="8706" max="8706" width="8.54296875" style="10" customWidth="1"/>
    <col min="8707" max="8707" width="66.54296875" style="10" customWidth="1"/>
    <col min="8708" max="8709" width="23.453125" style="10" customWidth="1"/>
    <col min="8710" max="8710" width="3.54296875" style="10" customWidth="1"/>
    <col min="8711" max="8961" width="8.54296875" style="10"/>
    <col min="8962" max="8962" width="8.54296875" style="10" customWidth="1"/>
    <col min="8963" max="8963" width="66.54296875" style="10" customWidth="1"/>
    <col min="8964" max="8965" width="23.453125" style="10" customWidth="1"/>
    <col min="8966" max="8966" width="3.54296875" style="10" customWidth="1"/>
    <col min="8967" max="9217" width="8.54296875" style="10"/>
    <col min="9218" max="9218" width="8.54296875" style="10" customWidth="1"/>
    <col min="9219" max="9219" width="66.54296875" style="10" customWidth="1"/>
    <col min="9220" max="9221" width="23.453125" style="10" customWidth="1"/>
    <col min="9222" max="9222" width="3.54296875" style="10" customWidth="1"/>
    <col min="9223" max="9473" width="8.54296875" style="10"/>
    <col min="9474" max="9474" width="8.54296875" style="10" customWidth="1"/>
    <col min="9475" max="9475" width="66.54296875" style="10" customWidth="1"/>
    <col min="9476" max="9477" width="23.453125" style="10" customWidth="1"/>
    <col min="9478" max="9478" width="3.54296875" style="10" customWidth="1"/>
    <col min="9479" max="9729" width="8.54296875" style="10"/>
    <col min="9730" max="9730" width="8.54296875" style="10" customWidth="1"/>
    <col min="9731" max="9731" width="66.54296875" style="10" customWidth="1"/>
    <col min="9732" max="9733" width="23.453125" style="10" customWidth="1"/>
    <col min="9734" max="9734" width="3.54296875" style="10" customWidth="1"/>
    <col min="9735" max="9985" width="8.54296875" style="10"/>
    <col min="9986" max="9986" width="8.54296875" style="10" customWidth="1"/>
    <col min="9987" max="9987" width="66.54296875" style="10" customWidth="1"/>
    <col min="9988" max="9989" width="23.453125" style="10" customWidth="1"/>
    <col min="9990" max="9990" width="3.54296875" style="10" customWidth="1"/>
    <col min="9991" max="10241" width="8.54296875" style="10"/>
    <col min="10242" max="10242" width="8.54296875" style="10" customWidth="1"/>
    <col min="10243" max="10243" width="66.54296875" style="10" customWidth="1"/>
    <col min="10244" max="10245" width="23.453125" style="10" customWidth="1"/>
    <col min="10246" max="10246" width="3.54296875" style="10" customWidth="1"/>
    <col min="10247" max="10497" width="8.54296875" style="10"/>
    <col min="10498" max="10498" width="8.54296875" style="10" customWidth="1"/>
    <col min="10499" max="10499" width="66.54296875" style="10" customWidth="1"/>
    <col min="10500" max="10501" width="23.453125" style="10" customWidth="1"/>
    <col min="10502" max="10502" width="3.54296875" style="10" customWidth="1"/>
    <col min="10503" max="10753" width="8.54296875" style="10"/>
    <col min="10754" max="10754" width="8.54296875" style="10" customWidth="1"/>
    <col min="10755" max="10755" width="66.54296875" style="10" customWidth="1"/>
    <col min="10756" max="10757" width="23.453125" style="10" customWidth="1"/>
    <col min="10758" max="10758" width="3.54296875" style="10" customWidth="1"/>
    <col min="10759" max="11009" width="8.54296875" style="10"/>
    <col min="11010" max="11010" width="8.54296875" style="10" customWidth="1"/>
    <col min="11011" max="11011" width="66.54296875" style="10" customWidth="1"/>
    <col min="11012" max="11013" width="23.453125" style="10" customWidth="1"/>
    <col min="11014" max="11014" width="3.54296875" style="10" customWidth="1"/>
    <col min="11015" max="11265" width="8.54296875" style="10"/>
    <col min="11266" max="11266" width="8.54296875" style="10" customWidth="1"/>
    <col min="11267" max="11267" width="66.54296875" style="10" customWidth="1"/>
    <col min="11268" max="11269" width="23.453125" style="10" customWidth="1"/>
    <col min="11270" max="11270" width="3.54296875" style="10" customWidth="1"/>
    <col min="11271" max="11521" width="8.54296875" style="10"/>
    <col min="11522" max="11522" width="8.54296875" style="10" customWidth="1"/>
    <col min="11523" max="11523" width="66.54296875" style="10" customWidth="1"/>
    <col min="11524" max="11525" width="23.453125" style="10" customWidth="1"/>
    <col min="11526" max="11526" width="3.54296875" style="10" customWidth="1"/>
    <col min="11527" max="11777" width="8.54296875" style="10"/>
    <col min="11778" max="11778" width="8.54296875" style="10" customWidth="1"/>
    <col min="11779" max="11779" width="66.54296875" style="10" customWidth="1"/>
    <col min="11780" max="11781" width="23.453125" style="10" customWidth="1"/>
    <col min="11782" max="11782" width="3.54296875" style="10" customWidth="1"/>
    <col min="11783" max="12033" width="8.54296875" style="10"/>
    <col min="12034" max="12034" width="8.54296875" style="10" customWidth="1"/>
    <col min="12035" max="12035" width="66.54296875" style="10" customWidth="1"/>
    <col min="12036" max="12037" width="23.453125" style="10" customWidth="1"/>
    <col min="12038" max="12038" width="3.54296875" style="10" customWidth="1"/>
    <col min="12039" max="12289" width="8.54296875" style="10"/>
    <col min="12290" max="12290" width="8.54296875" style="10" customWidth="1"/>
    <col min="12291" max="12291" width="66.54296875" style="10" customWidth="1"/>
    <col min="12292" max="12293" width="23.453125" style="10" customWidth="1"/>
    <col min="12294" max="12294" width="3.54296875" style="10" customWidth="1"/>
    <col min="12295" max="12545" width="8.54296875" style="10"/>
    <col min="12546" max="12546" width="8.54296875" style="10" customWidth="1"/>
    <col min="12547" max="12547" width="66.54296875" style="10" customWidth="1"/>
    <col min="12548" max="12549" width="23.453125" style="10" customWidth="1"/>
    <col min="12550" max="12550" width="3.54296875" style="10" customWidth="1"/>
    <col min="12551" max="12801" width="8.54296875" style="10"/>
    <col min="12802" max="12802" width="8.54296875" style="10" customWidth="1"/>
    <col min="12803" max="12803" width="66.54296875" style="10" customWidth="1"/>
    <col min="12804" max="12805" width="23.453125" style="10" customWidth="1"/>
    <col min="12806" max="12806" width="3.54296875" style="10" customWidth="1"/>
    <col min="12807" max="13057" width="8.54296875" style="10"/>
    <col min="13058" max="13058" width="8.54296875" style="10" customWidth="1"/>
    <col min="13059" max="13059" width="66.54296875" style="10" customWidth="1"/>
    <col min="13060" max="13061" width="23.453125" style="10" customWidth="1"/>
    <col min="13062" max="13062" width="3.54296875" style="10" customWidth="1"/>
    <col min="13063" max="13313" width="8.54296875" style="10"/>
    <col min="13314" max="13314" width="8.54296875" style="10" customWidth="1"/>
    <col min="13315" max="13315" width="66.54296875" style="10" customWidth="1"/>
    <col min="13316" max="13317" width="23.453125" style="10" customWidth="1"/>
    <col min="13318" max="13318" width="3.54296875" style="10" customWidth="1"/>
    <col min="13319" max="13569" width="8.54296875" style="10"/>
    <col min="13570" max="13570" width="8.54296875" style="10" customWidth="1"/>
    <col min="13571" max="13571" width="66.54296875" style="10" customWidth="1"/>
    <col min="13572" max="13573" width="23.453125" style="10" customWidth="1"/>
    <col min="13574" max="13574" width="3.54296875" style="10" customWidth="1"/>
    <col min="13575" max="13825" width="8.54296875" style="10"/>
    <col min="13826" max="13826" width="8.54296875" style="10" customWidth="1"/>
    <col min="13827" max="13827" width="66.54296875" style="10" customWidth="1"/>
    <col min="13828" max="13829" width="23.453125" style="10" customWidth="1"/>
    <col min="13830" max="13830" width="3.54296875" style="10" customWidth="1"/>
    <col min="13831" max="14081" width="8.54296875" style="10"/>
    <col min="14082" max="14082" width="8.54296875" style="10" customWidth="1"/>
    <col min="14083" max="14083" width="66.54296875" style="10" customWidth="1"/>
    <col min="14084" max="14085" width="23.453125" style="10" customWidth="1"/>
    <col min="14086" max="14086" width="3.54296875" style="10" customWidth="1"/>
    <col min="14087" max="14337" width="8.54296875" style="10"/>
    <col min="14338" max="14338" width="8.54296875" style="10" customWidth="1"/>
    <col min="14339" max="14339" width="66.54296875" style="10" customWidth="1"/>
    <col min="14340" max="14341" width="23.453125" style="10" customWidth="1"/>
    <col min="14342" max="14342" width="3.54296875" style="10" customWidth="1"/>
    <col min="14343" max="14593" width="8.54296875" style="10"/>
    <col min="14594" max="14594" width="8.54296875" style="10" customWidth="1"/>
    <col min="14595" max="14595" width="66.54296875" style="10" customWidth="1"/>
    <col min="14596" max="14597" width="23.453125" style="10" customWidth="1"/>
    <col min="14598" max="14598" width="3.54296875" style="10" customWidth="1"/>
    <col min="14599" max="14849" width="8.54296875" style="10"/>
    <col min="14850" max="14850" width="8.54296875" style="10" customWidth="1"/>
    <col min="14851" max="14851" width="66.54296875" style="10" customWidth="1"/>
    <col min="14852" max="14853" width="23.453125" style="10" customWidth="1"/>
    <col min="14854" max="14854" width="3.54296875" style="10" customWidth="1"/>
    <col min="14855" max="15105" width="8.54296875" style="10"/>
    <col min="15106" max="15106" width="8.54296875" style="10" customWidth="1"/>
    <col min="15107" max="15107" width="66.54296875" style="10" customWidth="1"/>
    <col min="15108" max="15109" width="23.453125" style="10" customWidth="1"/>
    <col min="15110" max="15110" width="3.54296875" style="10" customWidth="1"/>
    <col min="15111" max="15361" width="8.54296875" style="10"/>
    <col min="15362" max="15362" width="8.54296875" style="10" customWidth="1"/>
    <col min="15363" max="15363" width="66.54296875" style="10" customWidth="1"/>
    <col min="15364" max="15365" width="23.453125" style="10" customWidth="1"/>
    <col min="15366" max="15366" width="3.54296875" style="10" customWidth="1"/>
    <col min="15367" max="15617" width="8.54296875" style="10"/>
    <col min="15618" max="15618" width="8.54296875" style="10" customWidth="1"/>
    <col min="15619" max="15619" width="66.54296875" style="10" customWidth="1"/>
    <col min="15620" max="15621" width="23.453125" style="10" customWidth="1"/>
    <col min="15622" max="15622" width="3.54296875" style="10" customWidth="1"/>
    <col min="15623" max="15873" width="8.54296875" style="10"/>
    <col min="15874" max="15874" width="8.54296875" style="10" customWidth="1"/>
    <col min="15875" max="15875" width="66.54296875" style="10" customWidth="1"/>
    <col min="15876" max="15877" width="23.453125" style="10" customWidth="1"/>
    <col min="15878" max="15878" width="3.54296875" style="10" customWidth="1"/>
    <col min="15879" max="16129" width="8.54296875" style="10"/>
    <col min="16130" max="16130" width="8.54296875" style="10" customWidth="1"/>
    <col min="16131" max="16131" width="66.54296875" style="10" customWidth="1"/>
    <col min="16132" max="16133" width="23.453125" style="10" customWidth="1"/>
    <col min="16134" max="16134" width="3.54296875" style="10" customWidth="1"/>
    <col min="16135" max="16384" width="8.54296875" style="10"/>
  </cols>
  <sheetData>
    <row r="1" spans="2:19">
      <c r="B1" s="74"/>
      <c r="C1" s="74"/>
    </row>
    <row r="2" spans="2:19" ht="18.75" customHeight="1">
      <c r="B2" s="74"/>
      <c r="C2" s="74"/>
      <c r="D2" s="386" t="s">
        <v>78</v>
      </c>
      <c r="E2" s="386"/>
      <c r="F2" s="386"/>
    </row>
    <row r="3" spans="2:19" ht="17.25" customHeight="1">
      <c r="B3" s="74"/>
      <c r="C3" s="74"/>
      <c r="D3" s="387" t="s">
        <v>193</v>
      </c>
      <c r="E3" s="387"/>
      <c r="F3" s="387"/>
    </row>
    <row r="4" spans="2:19" ht="15.75" customHeight="1">
      <c r="B4" s="74"/>
      <c r="C4" s="74"/>
      <c r="D4" s="387" t="s">
        <v>169</v>
      </c>
      <c r="E4" s="387"/>
      <c r="F4" s="387"/>
    </row>
    <row r="5" spans="2:19" ht="21">
      <c r="B5" s="74"/>
      <c r="C5" s="74"/>
      <c r="D5" s="388" t="s">
        <v>68</v>
      </c>
      <c r="E5" s="388"/>
      <c r="F5" s="388"/>
      <c r="Q5" s="55"/>
      <c r="R5" s="55"/>
      <c r="S5" s="55"/>
    </row>
    <row r="6" spans="2:19" ht="8.25" customHeight="1">
      <c r="B6" s="74"/>
      <c r="C6" s="74"/>
      <c r="D6" s="120"/>
      <c r="E6" s="120"/>
      <c r="F6" s="120"/>
      <c r="Q6" s="55"/>
      <c r="R6" s="55"/>
      <c r="S6" s="55"/>
    </row>
    <row r="7" spans="2:19" ht="21">
      <c r="B7" s="74"/>
      <c r="C7" s="74"/>
      <c r="D7" s="120"/>
      <c r="E7" s="133"/>
      <c r="F7" s="134"/>
      <c r="Q7" s="55"/>
      <c r="R7" s="55"/>
      <c r="S7" s="55"/>
    </row>
    <row r="8" spans="2:19" ht="21">
      <c r="B8" s="74"/>
      <c r="C8" s="74"/>
      <c r="D8" s="122"/>
      <c r="E8" s="132" t="s">
        <v>191</v>
      </c>
      <c r="F8" s="132" t="s">
        <v>192</v>
      </c>
      <c r="Q8" s="55"/>
      <c r="R8" s="55"/>
      <c r="S8" s="55"/>
    </row>
    <row r="9" spans="2:19" ht="15.5">
      <c r="B9" s="74"/>
      <c r="C9" s="74"/>
      <c r="D9" s="135"/>
      <c r="E9" s="136"/>
      <c r="F9" s="136"/>
      <c r="Q9" s="55"/>
      <c r="R9" s="55"/>
      <c r="S9" s="55"/>
    </row>
    <row r="10" spans="2:19" ht="21">
      <c r="B10" s="74"/>
      <c r="C10" s="74"/>
      <c r="D10" s="121" t="s">
        <v>79</v>
      </c>
      <c r="E10" s="115">
        <f>+'IR INT BEER ENG'!D10</f>
        <v>6.2965999999999998</v>
      </c>
      <c r="F10" s="115">
        <f>+'IR INT BEER ENG'!E10</f>
        <v>7.0826000000000002</v>
      </c>
      <c r="G10" s="55"/>
      <c r="H10" s="55"/>
      <c r="I10" s="55"/>
      <c r="Q10" s="55"/>
      <c r="R10" s="55"/>
      <c r="S10" s="55"/>
    </row>
    <row r="11" spans="2:19" ht="21">
      <c r="B11" s="74"/>
      <c r="C11" s="74"/>
      <c r="D11" s="122"/>
      <c r="E11" s="123"/>
      <c r="F11" s="123"/>
      <c r="G11" s="55"/>
      <c r="H11" s="55"/>
      <c r="I11" s="55"/>
      <c r="Q11" s="55"/>
      <c r="R11" s="55"/>
      <c r="S11" s="55"/>
    </row>
    <row r="12" spans="2:19" ht="21">
      <c r="B12" s="74"/>
      <c r="C12" s="74"/>
      <c r="D12" s="121" t="s">
        <v>180</v>
      </c>
      <c r="E12" s="115">
        <f>+'IR INT BEER ENG'!D12</f>
        <v>12284.670528900002</v>
      </c>
      <c r="F12" s="115">
        <f>+'IR INT BEER ENG'!E12</f>
        <v>13038.316000000001</v>
      </c>
      <c r="G12" s="55"/>
      <c r="H12" s="55"/>
      <c r="I12" s="55"/>
      <c r="Q12" s="55"/>
      <c r="R12" s="55"/>
      <c r="S12" s="55"/>
    </row>
    <row r="13" spans="2:19" ht="21">
      <c r="B13" s="74"/>
      <c r="C13" s="74"/>
      <c r="D13" s="121"/>
      <c r="E13" s="115"/>
      <c r="F13" s="115"/>
      <c r="G13" s="55"/>
      <c r="H13" s="55"/>
      <c r="I13" s="55"/>
      <c r="Q13" s="55"/>
      <c r="R13" s="55"/>
      <c r="S13" s="55"/>
    </row>
    <row r="14" spans="2:19" ht="21">
      <c r="B14" s="74"/>
      <c r="C14" s="74"/>
      <c r="D14" s="121" t="s">
        <v>181</v>
      </c>
      <c r="E14" s="115">
        <f>+'IR INT BEER ENG'!D14</f>
        <v>5321.5165289000015</v>
      </c>
      <c r="F14" s="115">
        <f>+'IR INT BEER ENG'!E14</f>
        <v>5571.4129999999996</v>
      </c>
      <c r="G14" s="55"/>
      <c r="H14" s="55"/>
      <c r="I14" s="55"/>
      <c r="Q14" s="55"/>
      <c r="R14" s="55"/>
      <c r="S14" s="55"/>
    </row>
    <row r="15" spans="2:19" ht="21">
      <c r="B15" s="74"/>
      <c r="C15" s="74"/>
      <c r="D15" s="121"/>
      <c r="E15" s="115"/>
      <c r="F15" s="115"/>
      <c r="G15" s="55"/>
      <c r="H15" s="55"/>
      <c r="I15" s="55"/>
      <c r="Q15" s="55"/>
      <c r="R15" s="55"/>
      <c r="S15" s="55"/>
    </row>
    <row r="16" spans="2:19" ht="21">
      <c r="B16" s="74"/>
      <c r="C16" s="74"/>
      <c r="D16" s="121" t="s">
        <v>182</v>
      </c>
      <c r="E16" s="115">
        <f>+'IR INT BEER ENG'!D16</f>
        <v>1462.2834596000016</v>
      </c>
      <c r="F16" s="115">
        <f>+'IR INT BEER ENG'!E16</f>
        <v>1328.692</v>
      </c>
      <c r="G16" s="55"/>
      <c r="H16" s="55"/>
      <c r="I16" s="55"/>
      <c r="Q16" s="55"/>
      <c r="R16" s="55"/>
      <c r="S16" s="55"/>
    </row>
    <row r="17" spans="2:20" ht="16.5" customHeight="1">
      <c r="B17" s="74"/>
      <c r="C17" s="74"/>
      <c r="D17" s="119"/>
      <c r="E17" s="123"/>
      <c r="F17" s="123"/>
      <c r="G17" s="55"/>
      <c r="H17" s="55"/>
      <c r="I17" s="55"/>
      <c r="Q17" s="55"/>
      <c r="R17" s="55"/>
      <c r="S17" s="55"/>
    </row>
    <row r="18" spans="2:20" ht="21">
      <c r="B18" s="74"/>
      <c r="C18" s="74"/>
      <c r="D18" s="125" t="s">
        <v>80</v>
      </c>
      <c r="E18" s="126">
        <f>+'IR INT BEER ENG'!D18</f>
        <v>2576.392619000002</v>
      </c>
      <c r="F18" s="126">
        <f>+'IR INT BEER ENG'!E18</f>
        <v>2075.415</v>
      </c>
      <c r="G18" s="55"/>
      <c r="H18" s="55"/>
      <c r="I18" s="55"/>
      <c r="Q18" s="55"/>
      <c r="R18" s="55"/>
      <c r="S18" s="55"/>
    </row>
    <row r="19" spans="2:20" ht="15.5">
      <c r="B19" s="74"/>
      <c r="C19" s="74"/>
      <c r="D19" s="127"/>
      <c r="E19" s="128"/>
      <c r="F19" s="128"/>
      <c r="G19" s="55"/>
      <c r="H19" s="55"/>
      <c r="I19" s="55"/>
      <c r="Q19" s="55"/>
      <c r="R19" s="55"/>
      <c r="S19" s="55"/>
    </row>
    <row r="20" spans="2:20" s="97" customFormat="1" ht="28.5" customHeight="1">
      <c r="B20" s="74"/>
      <c r="C20" s="74"/>
      <c r="D20" s="395" t="s">
        <v>189</v>
      </c>
      <c r="E20" s="395"/>
      <c r="F20" s="395"/>
      <c r="G20" s="109"/>
      <c r="H20" s="109"/>
      <c r="I20" s="109"/>
      <c r="J20" s="394"/>
      <c r="K20" s="394"/>
      <c r="L20" s="394"/>
      <c r="M20" s="394"/>
      <c r="N20" s="394"/>
      <c r="O20" s="394"/>
      <c r="P20" s="394"/>
      <c r="Q20" s="394"/>
      <c r="R20" s="394"/>
      <c r="S20" s="394"/>
    </row>
    <row r="21" spans="2:20" s="97" customFormat="1" ht="64.5" customHeight="1">
      <c r="B21" s="74"/>
      <c r="C21" s="74"/>
      <c r="D21" s="389" t="s">
        <v>128</v>
      </c>
      <c r="E21" s="389"/>
      <c r="F21" s="389"/>
      <c r="G21" s="109"/>
      <c r="H21" s="109"/>
      <c r="I21" s="109"/>
      <c r="J21" s="394"/>
      <c r="K21" s="394"/>
      <c r="L21" s="394"/>
      <c r="M21" s="394"/>
      <c r="N21" s="394"/>
      <c r="O21" s="394"/>
      <c r="P21" s="394"/>
      <c r="Q21" s="394"/>
      <c r="R21" s="394"/>
    </row>
    <row r="22" spans="2:20" s="107" customFormat="1" ht="14.25" customHeight="1">
      <c r="B22" s="108"/>
      <c r="C22" s="108"/>
      <c r="D22" s="389" t="s">
        <v>127</v>
      </c>
      <c r="E22" s="389"/>
      <c r="F22" s="389"/>
      <c r="G22" s="110"/>
      <c r="H22" s="110"/>
      <c r="I22" s="110"/>
      <c r="J22" s="98"/>
      <c r="K22" s="98"/>
      <c r="L22" s="98"/>
      <c r="M22" s="98"/>
    </row>
    <row r="23" spans="2:20" s="97" customFormat="1" ht="31.5" customHeight="1">
      <c r="B23" s="74"/>
      <c r="C23" s="74"/>
      <c r="D23" s="389"/>
      <c r="E23" s="389"/>
      <c r="F23" s="389"/>
      <c r="G23" s="109"/>
      <c r="H23" s="109"/>
      <c r="I23" s="109"/>
    </row>
    <row r="24" spans="2:20" ht="18.75" hidden="1" customHeight="1">
      <c r="B24" s="74"/>
      <c r="C24" s="74"/>
      <c r="D24" s="73" t="s">
        <v>81</v>
      </c>
      <c r="E24" s="82"/>
      <c r="F24" s="83"/>
      <c r="G24" s="55"/>
      <c r="H24" s="55"/>
      <c r="I24" s="55"/>
    </row>
    <row r="25" spans="2:20" ht="24.75" hidden="1" customHeight="1">
      <c r="B25" s="74"/>
      <c r="C25" s="74"/>
      <c r="D25" s="74" t="e">
        <f>+'IR TBG TR'!#REF!</f>
        <v>#REF!</v>
      </c>
      <c r="G25" s="55"/>
      <c r="H25" s="55"/>
      <c r="I25" s="55"/>
    </row>
    <row r="26" spans="2:20" ht="15.65" hidden="1" customHeight="1">
      <c r="B26" s="74"/>
      <c r="C26" s="74"/>
      <c r="D26" s="74" t="s">
        <v>146</v>
      </c>
      <c r="E26" s="85"/>
      <c r="F26" s="85"/>
      <c r="G26" s="55"/>
      <c r="H26" s="55"/>
      <c r="I26" s="55"/>
    </row>
    <row r="27" spans="2:20" ht="15.65" hidden="1" customHeight="1">
      <c r="B27" s="74"/>
      <c r="C27" s="74"/>
      <c r="D27" s="74" t="s">
        <v>125</v>
      </c>
      <c r="G27" s="55"/>
      <c r="H27" s="55"/>
      <c r="I27" s="55"/>
    </row>
    <row r="28" spans="2:20" ht="16.5" hidden="1" customHeight="1">
      <c r="B28" s="74"/>
      <c r="C28" s="74"/>
      <c r="G28" s="55"/>
      <c r="H28" s="55"/>
      <c r="I28" s="55"/>
    </row>
    <row r="29" spans="2:20" ht="18.75" hidden="1" customHeight="1">
      <c r="B29" s="74"/>
      <c r="C29" s="74"/>
      <c r="E29" s="84" t="e">
        <f>+'IR INT BEER ENG'!#REF!</f>
        <v>#REF!</v>
      </c>
      <c r="F29" s="84" t="e">
        <f>+'IR INT BEER ENG'!#REF!</f>
        <v>#REF!</v>
      </c>
      <c r="G29" s="55"/>
      <c r="H29" s="55"/>
      <c r="I29" s="55"/>
    </row>
    <row r="30" spans="2:20" ht="16.5" hidden="1" customHeight="1">
      <c r="B30" s="74"/>
      <c r="C30" s="74"/>
      <c r="G30" s="55"/>
      <c r="H30" s="55"/>
      <c r="I30" s="55"/>
      <c r="J30" s="56"/>
    </row>
    <row r="31" spans="2:20" ht="15.75" hidden="1" customHeight="1">
      <c r="B31" s="74"/>
      <c r="C31" s="74"/>
      <c r="D31" s="74" t="s">
        <v>82</v>
      </c>
      <c r="E31" s="84" t="e">
        <f>+'IR INT BEER ENG'!#REF!</f>
        <v>#REF!</v>
      </c>
      <c r="F31" s="84" t="e">
        <f>+'IR INT BEER ENG'!#REF!</f>
        <v>#REF!</v>
      </c>
      <c r="G31" s="55"/>
      <c r="H31" s="55"/>
      <c r="I31" s="55"/>
      <c r="P31" s="71"/>
      <c r="Q31" s="71"/>
      <c r="R31" s="71"/>
      <c r="S31" s="71"/>
      <c r="T31" s="71"/>
    </row>
    <row r="32" spans="2:20" ht="15.75" hidden="1" customHeight="1">
      <c r="B32" s="74"/>
      <c r="C32" s="74"/>
      <c r="D32" s="74" t="s">
        <v>131</v>
      </c>
      <c r="E32" s="84" t="e">
        <f>+'IR INT BEER ENG'!#REF!</f>
        <v>#REF!</v>
      </c>
      <c r="F32" s="84" t="e">
        <f>+'IR INT BEER ENG'!#REF!</f>
        <v>#REF!</v>
      </c>
      <c r="G32" s="55"/>
      <c r="H32" s="55"/>
      <c r="I32" s="55"/>
      <c r="P32" s="71"/>
      <c r="Q32" s="71"/>
      <c r="R32" s="71"/>
      <c r="S32" s="71"/>
      <c r="T32" s="71"/>
    </row>
    <row r="33" spans="1:20" ht="15.75" hidden="1" customHeight="1">
      <c r="B33" s="74"/>
      <c r="C33" s="74"/>
      <c r="D33" s="74" t="s">
        <v>130</v>
      </c>
      <c r="E33" s="84" t="e">
        <f>+'IR INT BEER ENG'!#REF!</f>
        <v>#REF!</v>
      </c>
      <c r="F33" s="84" t="e">
        <f>+'IR INT BEER ENG'!#REF!</f>
        <v>#REF!</v>
      </c>
      <c r="G33" s="55"/>
      <c r="H33" s="55"/>
      <c r="I33" s="55"/>
      <c r="P33" s="71"/>
      <c r="Q33" s="71"/>
      <c r="R33" s="71"/>
      <c r="S33" s="71"/>
      <c r="T33" s="71"/>
    </row>
    <row r="34" spans="1:20" ht="15.75" hidden="1" customHeight="1">
      <c r="B34" s="74"/>
      <c r="C34" s="74"/>
      <c r="D34" s="74" t="s">
        <v>83</v>
      </c>
      <c r="E34" s="84" t="e">
        <f>+'IR INT BEER ENG'!#REF!</f>
        <v>#REF!</v>
      </c>
      <c r="F34" s="84" t="e">
        <f>+'IR INT BEER ENG'!#REF!</f>
        <v>#REF!</v>
      </c>
      <c r="G34" s="55"/>
      <c r="H34" s="55"/>
      <c r="I34" s="55"/>
      <c r="P34" s="71"/>
      <c r="Q34" s="71"/>
      <c r="R34" s="71"/>
      <c r="S34" s="71"/>
      <c r="T34" s="71"/>
    </row>
    <row r="35" spans="1:20" ht="15.75" hidden="1" customHeight="1">
      <c r="B35" s="74"/>
      <c r="C35" s="74"/>
      <c r="D35" s="74" t="s">
        <v>69</v>
      </c>
      <c r="E35" s="84" t="e">
        <f>+'IR INT BEER ENG'!#REF!</f>
        <v>#REF!</v>
      </c>
      <c r="F35" s="84" t="e">
        <f>+'IR INT BEER ENG'!#REF!</f>
        <v>#REF!</v>
      </c>
      <c r="G35" s="55"/>
      <c r="H35" s="55"/>
      <c r="I35" s="55"/>
      <c r="P35" s="71"/>
      <c r="Q35" s="71"/>
      <c r="R35" s="71"/>
      <c r="S35" s="71"/>
      <c r="T35" s="71"/>
    </row>
    <row r="36" spans="1:20" s="37" customFormat="1" ht="18.75" hidden="1" customHeight="1">
      <c r="A36" s="100"/>
      <c r="B36" s="80"/>
      <c r="C36" s="80"/>
      <c r="D36" s="74" t="s">
        <v>84</v>
      </c>
      <c r="E36" s="84" t="e">
        <f>+'IR INT BEER ENG'!#REF!</f>
        <v>#REF!</v>
      </c>
      <c r="F36" s="84" t="e">
        <f>+'IR INT BEER ENG'!#REF!</f>
        <v>#REF!</v>
      </c>
      <c r="G36" s="55"/>
      <c r="H36" s="55"/>
      <c r="I36" s="55"/>
      <c r="P36" s="71"/>
      <c r="Q36" s="71"/>
      <c r="R36" s="71"/>
      <c r="S36" s="71"/>
      <c r="T36" s="71"/>
    </row>
    <row r="37" spans="1:20" ht="15.75" hidden="1" customHeight="1">
      <c r="B37" s="74"/>
      <c r="C37" s="74"/>
      <c r="G37" s="55"/>
      <c r="H37" s="55"/>
      <c r="I37" s="55"/>
      <c r="P37" s="71"/>
      <c r="Q37" s="71"/>
      <c r="R37" s="71"/>
      <c r="S37" s="71"/>
      <c r="T37" s="71"/>
    </row>
    <row r="38" spans="1:20" ht="15.75" hidden="1" customHeight="1">
      <c r="B38" s="74"/>
      <c r="C38" s="74"/>
      <c r="D38" s="74" t="s">
        <v>118</v>
      </c>
      <c r="E38" s="84" t="e">
        <f>+'IR INT BEER ENG'!#REF!</f>
        <v>#REF!</v>
      </c>
      <c r="F38" s="84" t="e">
        <f>+'IR INT BEER ENG'!#REF!</f>
        <v>#REF!</v>
      </c>
      <c r="G38" s="55"/>
      <c r="H38" s="55"/>
      <c r="I38" s="55"/>
      <c r="P38" s="71"/>
      <c r="Q38" s="71"/>
      <c r="R38" s="71"/>
      <c r="S38" s="71"/>
      <c r="T38" s="71"/>
    </row>
    <row r="39" spans="1:20" ht="15.75" hidden="1" customHeight="1">
      <c r="B39" s="74"/>
      <c r="C39" s="74"/>
      <c r="D39" s="74" t="s">
        <v>85</v>
      </c>
      <c r="E39" s="84" t="e">
        <f>+'IR INT BEER ENG'!#REF!</f>
        <v>#REF!</v>
      </c>
      <c r="F39" s="84" t="e">
        <f>+'IR INT BEER ENG'!#REF!</f>
        <v>#REF!</v>
      </c>
      <c r="G39" s="55"/>
      <c r="H39" s="55"/>
      <c r="I39" s="55"/>
      <c r="P39" s="71"/>
      <c r="Q39" s="71"/>
      <c r="R39" s="71"/>
      <c r="S39" s="71"/>
      <c r="T39" s="71"/>
    </row>
    <row r="40" spans="1:20" ht="15.75" hidden="1" customHeight="1">
      <c r="B40" s="74"/>
      <c r="C40" s="74"/>
      <c r="D40" s="74" t="s">
        <v>70</v>
      </c>
      <c r="E40" s="84" t="e">
        <f>+E41-E38-E39</f>
        <v>#REF!</v>
      </c>
      <c r="F40" s="84" t="e">
        <f>+'IR INT BEER ENG'!#REF!</f>
        <v>#REF!</v>
      </c>
      <c r="G40" s="55"/>
      <c r="H40" s="55"/>
      <c r="I40" s="55"/>
      <c r="P40" s="71"/>
      <c r="Q40" s="71"/>
      <c r="R40" s="71"/>
      <c r="S40" s="71"/>
      <c r="T40" s="71"/>
    </row>
    <row r="41" spans="1:20" s="37" customFormat="1" ht="18.75" hidden="1" customHeight="1">
      <c r="A41" s="100"/>
      <c r="B41" s="80"/>
      <c r="C41" s="80"/>
      <c r="D41" s="74" t="s">
        <v>86</v>
      </c>
      <c r="E41" s="84" t="e">
        <f>+'IR INT BEER ENG'!#REF!</f>
        <v>#REF!</v>
      </c>
      <c r="F41" s="84" t="e">
        <f>+'IR INT BEER ENG'!#REF!</f>
        <v>#REF!</v>
      </c>
      <c r="G41" s="72"/>
      <c r="H41" s="72"/>
      <c r="I41" s="55"/>
      <c r="P41" s="71"/>
      <c r="Q41" s="71"/>
      <c r="R41" s="71"/>
      <c r="S41" s="71"/>
      <c r="T41" s="71"/>
    </row>
    <row r="42" spans="1:20" s="37" customFormat="1" ht="16.5" hidden="1" customHeight="1">
      <c r="A42" s="100"/>
      <c r="B42" s="80"/>
      <c r="C42" s="80"/>
      <c r="D42" s="74"/>
      <c r="E42" s="84"/>
      <c r="F42" s="84"/>
      <c r="G42" s="55"/>
      <c r="H42" s="55"/>
      <c r="I42" s="55"/>
      <c r="P42" s="71"/>
      <c r="Q42" s="71"/>
      <c r="R42" s="71"/>
      <c r="S42" s="71"/>
      <c r="T42" s="71"/>
    </row>
    <row r="43" spans="1:20" s="37" customFormat="1" ht="18.75" hidden="1" customHeight="1">
      <c r="A43" s="100"/>
      <c r="B43" s="80"/>
      <c r="C43" s="80"/>
      <c r="D43" s="74" t="s">
        <v>71</v>
      </c>
      <c r="E43" s="84" t="e">
        <f>+'IR INT BEER ENG'!#REF!</f>
        <v>#REF!</v>
      </c>
      <c r="F43" s="84" t="e">
        <f>+'IR INT BEER ENG'!#REF!</f>
        <v>#REF!</v>
      </c>
      <c r="G43" s="55"/>
      <c r="H43" s="55"/>
      <c r="I43" s="55"/>
      <c r="P43" s="71"/>
      <c r="Q43" s="71"/>
      <c r="R43" s="71"/>
      <c r="S43" s="71"/>
      <c r="T43" s="71"/>
    </row>
    <row r="44" spans="1:20" ht="16.5" hidden="1" customHeight="1">
      <c r="B44" s="74"/>
      <c r="C44" s="74"/>
      <c r="D44" s="84"/>
      <c r="G44" s="55"/>
      <c r="H44" s="55"/>
      <c r="I44" s="55"/>
      <c r="P44" s="71"/>
      <c r="Q44" s="71"/>
      <c r="R44" s="71"/>
      <c r="S44" s="71"/>
      <c r="T44" s="71"/>
    </row>
    <row r="45" spans="1:20" ht="15.75" hidden="1" customHeight="1">
      <c r="B45" s="74"/>
      <c r="C45" s="74"/>
      <c r="D45" s="74" t="s">
        <v>87</v>
      </c>
      <c r="E45" s="84" t="e">
        <f>+'IR INT BEER ENG'!#REF!</f>
        <v>#REF!</v>
      </c>
      <c r="F45" s="84" t="e">
        <f>+'IR INT BEER ENG'!#REF!</f>
        <v>#REF!</v>
      </c>
      <c r="G45" s="55"/>
      <c r="H45" s="55"/>
      <c r="I45" s="55"/>
      <c r="P45" s="71"/>
      <c r="Q45" s="71"/>
      <c r="R45" s="71"/>
      <c r="S45" s="71"/>
      <c r="T45" s="71"/>
    </row>
    <row r="46" spans="1:20" ht="18.75" hidden="1" customHeight="1">
      <c r="B46" s="74"/>
      <c r="C46" s="74"/>
      <c r="D46" s="74" t="s">
        <v>147</v>
      </c>
      <c r="E46" s="84" t="e">
        <f>+'IR INT BEER ENG'!#REF!</f>
        <v>#REF!</v>
      </c>
      <c r="F46" s="84" t="e">
        <f>+'IR INT BEER ENG'!#REF!</f>
        <v>#REF!</v>
      </c>
      <c r="G46" s="55"/>
      <c r="H46" s="55"/>
      <c r="I46" s="55"/>
      <c r="P46" s="71"/>
      <c r="Q46" s="71"/>
      <c r="R46" s="71"/>
      <c r="S46" s="71"/>
      <c r="T46" s="71"/>
    </row>
    <row r="47" spans="1:20" s="37" customFormat="1" ht="18.75" hidden="1" customHeight="1">
      <c r="A47" s="100"/>
      <c r="B47" s="80"/>
      <c r="C47" s="80"/>
      <c r="D47" s="74" t="s">
        <v>72</v>
      </c>
      <c r="E47" s="84" t="e">
        <f>+'IR INT BEER ENG'!#REF!</f>
        <v>#REF!</v>
      </c>
      <c r="F47" s="84" t="e">
        <f>+'IR INT BEER ENG'!#REF!</f>
        <v>#REF!</v>
      </c>
      <c r="G47" s="55"/>
      <c r="H47" s="55"/>
      <c r="I47" s="55"/>
      <c r="P47" s="71"/>
      <c r="Q47" s="71"/>
      <c r="R47" s="71"/>
      <c r="S47" s="71"/>
      <c r="T47" s="71"/>
    </row>
    <row r="48" spans="1:20" ht="15.75" hidden="1" customHeight="1">
      <c r="B48" s="74"/>
      <c r="C48" s="74"/>
      <c r="G48" s="55"/>
      <c r="H48" s="55"/>
      <c r="I48" s="55"/>
      <c r="P48" s="71"/>
      <c r="Q48" s="71"/>
      <c r="R48" s="71"/>
      <c r="S48" s="71"/>
      <c r="T48" s="71"/>
    </row>
    <row r="49" spans="1:20" ht="15.75" hidden="1" customHeight="1">
      <c r="B49" s="74"/>
      <c r="C49" s="74"/>
      <c r="D49" s="74" t="s">
        <v>148</v>
      </c>
      <c r="E49" s="84" t="e">
        <f>+'IR INT BEER ENG'!#REF!</f>
        <v>#REF!</v>
      </c>
      <c r="F49" s="84" t="e">
        <f>+'IR INT BEER ENG'!#REF!</f>
        <v>#REF!</v>
      </c>
      <c r="G49" s="55"/>
      <c r="H49" s="55"/>
      <c r="I49" s="55"/>
      <c r="P49" s="71"/>
      <c r="Q49" s="71"/>
      <c r="R49" s="71"/>
      <c r="S49" s="71"/>
      <c r="T49" s="71"/>
    </row>
    <row r="50" spans="1:20" ht="15.75" hidden="1" customHeight="1">
      <c r="B50" s="74"/>
      <c r="C50" s="74"/>
      <c r="D50" s="74" t="s">
        <v>101</v>
      </c>
      <c r="E50" s="84" t="e">
        <f>+'IR INT BEER ENG'!#REF!</f>
        <v>#REF!</v>
      </c>
      <c r="F50" s="84" t="e">
        <f>+'IR INT BEER ENG'!#REF!</f>
        <v>#REF!</v>
      </c>
      <c r="G50" s="55"/>
      <c r="H50" s="55"/>
      <c r="I50" s="55"/>
      <c r="P50" s="71"/>
      <c r="Q50" s="71"/>
      <c r="R50" s="71"/>
      <c r="S50" s="71"/>
      <c r="T50" s="71"/>
    </row>
    <row r="51" spans="1:20" ht="15.75" hidden="1" customHeight="1">
      <c r="B51" s="74"/>
      <c r="C51" s="74"/>
      <c r="D51" s="74" t="s">
        <v>73</v>
      </c>
      <c r="E51" s="84" t="e">
        <f>+'IR INT BEER ENG'!#REF!</f>
        <v>#REF!</v>
      </c>
      <c r="F51" s="84" t="e">
        <f>+'IR INT BEER ENG'!#REF!</f>
        <v>#REF!</v>
      </c>
      <c r="G51" s="55"/>
      <c r="H51" s="55"/>
      <c r="I51" s="55"/>
      <c r="P51" s="71"/>
      <c r="Q51" s="71"/>
      <c r="R51" s="71"/>
      <c r="S51" s="71"/>
      <c r="T51" s="71"/>
    </row>
    <row r="52" spans="1:20" s="37" customFormat="1" ht="18.75" hidden="1" customHeight="1">
      <c r="A52" s="100"/>
      <c r="B52" s="80"/>
      <c r="C52" s="80"/>
      <c r="D52" s="74" t="s">
        <v>74</v>
      </c>
      <c r="E52" s="84" t="e">
        <f>+'IR INT BEER ENG'!#REF!</f>
        <v>#REF!</v>
      </c>
      <c r="F52" s="84" t="e">
        <f>+'IR INT BEER ENG'!#REF!</f>
        <v>#REF!</v>
      </c>
      <c r="G52" s="55"/>
      <c r="H52" s="55"/>
      <c r="I52" s="55"/>
      <c r="P52" s="71"/>
      <c r="Q52" s="71"/>
      <c r="R52" s="71"/>
      <c r="S52" s="71"/>
      <c r="T52" s="71"/>
    </row>
    <row r="53" spans="1:20" ht="15.75" hidden="1" customHeight="1">
      <c r="B53" s="74"/>
      <c r="C53" s="74"/>
      <c r="G53" s="55"/>
      <c r="H53" s="55"/>
      <c r="I53" s="55"/>
      <c r="P53" s="71"/>
      <c r="Q53" s="71"/>
      <c r="R53" s="71"/>
      <c r="S53" s="71"/>
      <c r="T53" s="71"/>
    </row>
    <row r="54" spans="1:20" s="37" customFormat="1" ht="18.75" hidden="1" customHeight="1">
      <c r="A54" s="100"/>
      <c r="B54" s="80"/>
      <c r="C54" s="80"/>
      <c r="D54" s="74" t="s">
        <v>88</v>
      </c>
      <c r="E54" s="84" t="e">
        <f>+'IR INT BEER ENG'!#REF!</f>
        <v>#REF!</v>
      </c>
      <c r="F54" s="84" t="e">
        <f>+'IR INT BEER ENG'!#REF!</f>
        <v>#REF!</v>
      </c>
      <c r="G54" s="55"/>
      <c r="H54" s="55"/>
      <c r="I54" s="55"/>
      <c r="P54" s="71"/>
      <c r="Q54" s="71"/>
      <c r="R54" s="71"/>
      <c r="S54" s="71"/>
      <c r="T54" s="71"/>
    </row>
    <row r="55" spans="1:20" ht="15.75" hidden="1" customHeight="1">
      <c r="B55" s="74"/>
      <c r="C55" s="74"/>
      <c r="G55" s="55"/>
      <c r="H55" s="55"/>
      <c r="I55" s="55"/>
      <c r="P55" s="71"/>
      <c r="Q55" s="71"/>
      <c r="R55" s="71"/>
      <c r="S55" s="71"/>
      <c r="T55" s="71"/>
    </row>
    <row r="56" spans="1:20" s="37" customFormat="1" ht="18.75" hidden="1" customHeight="1">
      <c r="A56" s="100"/>
      <c r="B56" s="80"/>
      <c r="C56" s="80"/>
      <c r="D56" s="74" t="s">
        <v>75</v>
      </c>
      <c r="E56" s="84" t="e">
        <f>+'IR INT BEER ENG'!#REF!</f>
        <v>#REF!</v>
      </c>
      <c r="F56" s="84" t="e">
        <f>+'IR INT BEER ENG'!#REF!</f>
        <v>#REF!</v>
      </c>
      <c r="G56" s="55"/>
      <c r="H56" s="55"/>
      <c r="I56" s="55"/>
      <c r="P56" s="71"/>
      <c r="Q56" s="71"/>
      <c r="R56" s="71"/>
      <c r="S56" s="71"/>
      <c r="T56" s="71"/>
    </row>
    <row r="57" spans="1:20" ht="13.5" hidden="1" customHeight="1">
      <c r="B57" s="74"/>
      <c r="C57" s="74"/>
      <c r="G57" s="55"/>
      <c r="H57" s="55"/>
      <c r="I57" s="55"/>
      <c r="P57" s="71"/>
      <c r="Q57" s="71"/>
      <c r="R57" s="71"/>
      <c r="S57" s="71"/>
      <c r="T57" s="71"/>
    </row>
    <row r="58" spans="1:20" ht="13.5" hidden="1" customHeight="1">
      <c r="B58" s="74"/>
      <c r="C58" s="74"/>
      <c r="G58" s="55"/>
      <c r="P58" s="71"/>
      <c r="Q58" s="71"/>
      <c r="R58" s="71"/>
      <c r="S58" s="71"/>
      <c r="T58" s="71"/>
    </row>
    <row r="59" spans="1:20">
      <c r="B59" s="74"/>
      <c r="C59" s="74"/>
      <c r="G59" s="55"/>
      <c r="P59" s="71"/>
      <c r="Q59" s="71"/>
      <c r="R59" s="71"/>
      <c r="S59" s="71"/>
      <c r="T59" s="71"/>
    </row>
    <row r="60" spans="1:20">
      <c r="B60" s="74"/>
      <c r="C60" s="74"/>
      <c r="P60" s="71"/>
      <c r="Q60" s="71"/>
      <c r="R60" s="71"/>
      <c r="S60" s="71"/>
      <c r="T60" s="71"/>
    </row>
    <row r="61" spans="1:20">
      <c r="B61" s="74"/>
      <c r="C61" s="74"/>
      <c r="P61" s="71"/>
      <c r="Q61" s="71"/>
      <c r="R61" s="71"/>
      <c r="S61" s="71"/>
      <c r="T61" s="71"/>
    </row>
    <row r="62" spans="1:20" ht="7.5" customHeight="1">
      <c r="P62" s="71"/>
      <c r="Q62" s="71"/>
      <c r="R62" s="71"/>
      <c r="S62" s="71"/>
      <c r="T62" s="71"/>
    </row>
    <row r="63" spans="1:20" ht="42.75" customHeight="1">
      <c r="P63" s="71"/>
      <c r="Q63" s="71"/>
      <c r="R63" s="71"/>
      <c r="S63" s="71"/>
      <c r="T63" s="71"/>
    </row>
    <row r="65" ht="50.25" customHeight="1"/>
  </sheetData>
  <mergeCells count="9">
    <mergeCell ref="J21:R21"/>
    <mergeCell ref="D21:F21"/>
    <mergeCell ref="D22:F23"/>
    <mergeCell ref="D20:F20"/>
    <mergeCell ref="D2:F2"/>
    <mergeCell ref="D3:F3"/>
    <mergeCell ref="D4:F4"/>
    <mergeCell ref="D5:F5"/>
    <mergeCell ref="J20:S20"/>
  </mergeCells>
  <printOptions horizontalCentered="1"/>
  <pageMargins left="0.6692913385826772" right="0.6692913385826772" top="0.98425196850393704" bottom="0.98425196850393704" header="0.51181102362204722" footer="0.51181102362204722"/>
  <pageSetup paperSize="9" scale="70" orientation="portrait" r:id="rId1"/>
  <headerFooter scaleWithDoc="0" alignWithMargins="0">
    <oddFooter>&amp;C&amp;1#&amp;"Calibri"&amp;10&amp;K000000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H111"/>
  <sheetViews>
    <sheetView showGridLines="0" zoomScale="50" zoomScaleNormal="50" zoomScaleSheetLayoutView="70" workbookViewId="0">
      <selection activeCell="D18" sqref="D18"/>
    </sheetView>
  </sheetViews>
  <sheetFormatPr defaultColWidth="8.54296875" defaultRowHeight="21"/>
  <cols>
    <col min="1" max="1" width="3.6328125" style="182" customWidth="1"/>
    <col min="2" max="2" width="87.81640625" style="182" customWidth="1"/>
    <col min="3" max="3" width="39.08984375" style="220" customWidth="1"/>
    <col min="4" max="4" width="21.08984375" style="182" customWidth="1"/>
    <col min="5" max="5" width="2.54296875" style="182" customWidth="1"/>
    <col min="6" max="6" width="11" style="182" bestFit="1" customWidth="1"/>
    <col min="7" max="243" width="8.54296875" style="182"/>
    <col min="244" max="244" width="8.54296875" style="182" customWidth="1"/>
    <col min="245" max="245" width="78.54296875" style="182" customWidth="1"/>
    <col min="246" max="247" width="23.453125" style="182" customWidth="1"/>
    <col min="248" max="248" width="3.54296875" style="182" customWidth="1"/>
    <col min="249" max="499" width="8.54296875" style="182"/>
    <col min="500" max="500" width="8.54296875" style="182" customWidth="1"/>
    <col min="501" max="501" width="78.54296875" style="182" customWidth="1"/>
    <col min="502" max="503" width="23.453125" style="182" customWidth="1"/>
    <col min="504" max="504" width="3.54296875" style="182" customWidth="1"/>
    <col min="505" max="755" width="8.54296875" style="182"/>
    <col min="756" max="756" width="8.54296875" style="182" customWidth="1"/>
    <col min="757" max="757" width="78.54296875" style="182" customWidth="1"/>
    <col min="758" max="759" width="23.453125" style="182" customWidth="1"/>
    <col min="760" max="760" width="3.54296875" style="182" customWidth="1"/>
    <col min="761" max="1011" width="8.54296875" style="182"/>
    <col min="1012" max="1012" width="8.54296875" style="182" customWidth="1"/>
    <col min="1013" max="1013" width="78.54296875" style="182" customWidth="1"/>
    <col min="1014" max="1015" width="23.453125" style="182" customWidth="1"/>
    <col min="1016" max="1016" width="3.54296875" style="182" customWidth="1"/>
    <col min="1017" max="1267" width="8.54296875" style="182"/>
    <col min="1268" max="1268" width="8.54296875" style="182" customWidth="1"/>
    <col min="1269" max="1269" width="78.54296875" style="182" customWidth="1"/>
    <col min="1270" max="1271" width="23.453125" style="182" customWidth="1"/>
    <col min="1272" max="1272" width="3.54296875" style="182" customWidth="1"/>
    <col min="1273" max="1523" width="8.54296875" style="182"/>
    <col min="1524" max="1524" width="8.54296875" style="182" customWidth="1"/>
    <col min="1525" max="1525" width="78.54296875" style="182" customWidth="1"/>
    <col min="1526" max="1527" width="23.453125" style="182" customWidth="1"/>
    <col min="1528" max="1528" width="3.54296875" style="182" customWidth="1"/>
    <col min="1529" max="1779" width="8.54296875" style="182"/>
    <col min="1780" max="1780" width="8.54296875" style="182" customWidth="1"/>
    <col min="1781" max="1781" width="78.54296875" style="182" customWidth="1"/>
    <col min="1782" max="1783" width="23.453125" style="182" customWidth="1"/>
    <col min="1784" max="1784" width="3.54296875" style="182" customWidth="1"/>
    <col min="1785" max="2035" width="8.54296875" style="182"/>
    <col min="2036" max="2036" width="8.54296875" style="182" customWidth="1"/>
    <col min="2037" max="2037" width="78.54296875" style="182" customWidth="1"/>
    <col min="2038" max="2039" width="23.453125" style="182" customWidth="1"/>
    <col min="2040" max="2040" width="3.54296875" style="182" customWidth="1"/>
    <col min="2041" max="2291" width="8.54296875" style="182"/>
    <col min="2292" max="2292" width="8.54296875" style="182" customWidth="1"/>
    <col min="2293" max="2293" width="78.54296875" style="182" customWidth="1"/>
    <col min="2294" max="2295" width="23.453125" style="182" customWidth="1"/>
    <col min="2296" max="2296" width="3.54296875" style="182" customWidth="1"/>
    <col min="2297" max="2547" width="8.54296875" style="182"/>
    <col min="2548" max="2548" width="8.54296875" style="182" customWidth="1"/>
    <col min="2549" max="2549" width="78.54296875" style="182" customWidth="1"/>
    <col min="2550" max="2551" width="23.453125" style="182" customWidth="1"/>
    <col min="2552" max="2552" width="3.54296875" style="182" customWidth="1"/>
    <col min="2553" max="2803" width="8.54296875" style="182"/>
    <col min="2804" max="2804" width="8.54296875" style="182" customWidth="1"/>
    <col min="2805" max="2805" width="78.54296875" style="182" customWidth="1"/>
    <col min="2806" max="2807" width="23.453125" style="182" customWidth="1"/>
    <col min="2808" max="2808" width="3.54296875" style="182" customWidth="1"/>
    <col min="2809" max="3059" width="8.54296875" style="182"/>
    <col min="3060" max="3060" width="8.54296875" style="182" customWidth="1"/>
    <col min="3061" max="3061" width="78.54296875" style="182" customWidth="1"/>
    <col min="3062" max="3063" width="23.453125" style="182" customWidth="1"/>
    <col min="3064" max="3064" width="3.54296875" style="182" customWidth="1"/>
    <col min="3065" max="3315" width="8.54296875" style="182"/>
    <col min="3316" max="3316" width="8.54296875" style="182" customWidth="1"/>
    <col min="3317" max="3317" width="78.54296875" style="182" customWidth="1"/>
    <col min="3318" max="3319" width="23.453125" style="182" customWidth="1"/>
    <col min="3320" max="3320" width="3.54296875" style="182" customWidth="1"/>
    <col min="3321" max="3571" width="8.54296875" style="182"/>
    <col min="3572" max="3572" width="8.54296875" style="182" customWidth="1"/>
    <col min="3573" max="3573" width="78.54296875" style="182" customWidth="1"/>
    <col min="3574" max="3575" width="23.453125" style="182" customWidth="1"/>
    <col min="3576" max="3576" width="3.54296875" style="182" customWidth="1"/>
    <col min="3577" max="3827" width="8.54296875" style="182"/>
    <col min="3828" max="3828" width="8.54296875" style="182" customWidth="1"/>
    <col min="3829" max="3829" width="78.54296875" style="182" customWidth="1"/>
    <col min="3830" max="3831" width="23.453125" style="182" customWidth="1"/>
    <col min="3832" max="3832" width="3.54296875" style="182" customWidth="1"/>
    <col min="3833" max="4083" width="8.54296875" style="182"/>
    <col min="4084" max="4084" width="8.54296875" style="182" customWidth="1"/>
    <col min="4085" max="4085" width="78.54296875" style="182" customWidth="1"/>
    <col min="4086" max="4087" width="23.453125" style="182" customWidth="1"/>
    <col min="4088" max="4088" width="3.54296875" style="182" customWidth="1"/>
    <col min="4089" max="4339" width="8.54296875" style="182"/>
    <col min="4340" max="4340" width="8.54296875" style="182" customWidth="1"/>
    <col min="4341" max="4341" width="78.54296875" style="182" customWidth="1"/>
    <col min="4342" max="4343" width="23.453125" style="182" customWidth="1"/>
    <col min="4344" max="4344" width="3.54296875" style="182" customWidth="1"/>
    <col min="4345" max="4595" width="8.54296875" style="182"/>
    <col min="4596" max="4596" width="8.54296875" style="182" customWidth="1"/>
    <col min="4597" max="4597" width="78.54296875" style="182" customWidth="1"/>
    <col min="4598" max="4599" width="23.453125" style="182" customWidth="1"/>
    <col min="4600" max="4600" width="3.54296875" style="182" customWidth="1"/>
    <col min="4601" max="4851" width="8.54296875" style="182"/>
    <col min="4852" max="4852" width="8.54296875" style="182" customWidth="1"/>
    <col min="4853" max="4853" width="78.54296875" style="182" customWidth="1"/>
    <col min="4854" max="4855" width="23.453125" style="182" customWidth="1"/>
    <col min="4856" max="4856" width="3.54296875" style="182" customWidth="1"/>
    <col min="4857" max="5107" width="8.54296875" style="182"/>
    <col min="5108" max="5108" width="8.54296875" style="182" customWidth="1"/>
    <col min="5109" max="5109" width="78.54296875" style="182" customWidth="1"/>
    <col min="5110" max="5111" width="23.453125" style="182" customWidth="1"/>
    <col min="5112" max="5112" width="3.54296875" style="182" customWidth="1"/>
    <col min="5113" max="5363" width="8.54296875" style="182"/>
    <col min="5364" max="5364" width="8.54296875" style="182" customWidth="1"/>
    <col min="5365" max="5365" width="78.54296875" style="182" customWidth="1"/>
    <col min="5366" max="5367" width="23.453125" style="182" customWidth="1"/>
    <col min="5368" max="5368" width="3.54296875" style="182" customWidth="1"/>
    <col min="5369" max="5619" width="8.54296875" style="182"/>
    <col min="5620" max="5620" width="8.54296875" style="182" customWidth="1"/>
    <col min="5621" max="5621" width="78.54296875" style="182" customWidth="1"/>
    <col min="5622" max="5623" width="23.453125" style="182" customWidth="1"/>
    <col min="5624" max="5624" width="3.54296875" style="182" customWidth="1"/>
    <col min="5625" max="5875" width="8.54296875" style="182"/>
    <col min="5876" max="5876" width="8.54296875" style="182" customWidth="1"/>
    <col min="5877" max="5877" width="78.54296875" style="182" customWidth="1"/>
    <col min="5878" max="5879" width="23.453125" style="182" customWidth="1"/>
    <col min="5880" max="5880" width="3.54296875" style="182" customWidth="1"/>
    <col min="5881" max="6131" width="8.54296875" style="182"/>
    <col min="6132" max="6132" width="8.54296875" style="182" customWidth="1"/>
    <col min="6133" max="6133" width="78.54296875" style="182" customWidth="1"/>
    <col min="6134" max="6135" width="23.453125" style="182" customWidth="1"/>
    <col min="6136" max="6136" width="3.54296875" style="182" customWidth="1"/>
    <col min="6137" max="6387" width="8.54296875" style="182"/>
    <col min="6388" max="6388" width="8.54296875" style="182" customWidth="1"/>
    <col min="6389" max="6389" width="78.54296875" style="182" customWidth="1"/>
    <col min="6390" max="6391" width="23.453125" style="182" customWidth="1"/>
    <col min="6392" max="6392" width="3.54296875" style="182" customWidth="1"/>
    <col min="6393" max="6643" width="8.54296875" style="182"/>
    <col min="6644" max="6644" width="8.54296875" style="182" customWidth="1"/>
    <col min="6645" max="6645" width="78.54296875" style="182" customWidth="1"/>
    <col min="6646" max="6647" width="23.453125" style="182" customWidth="1"/>
    <col min="6648" max="6648" width="3.54296875" style="182" customWidth="1"/>
    <col min="6649" max="6899" width="8.54296875" style="182"/>
    <col min="6900" max="6900" width="8.54296875" style="182" customWidth="1"/>
    <col min="6901" max="6901" width="78.54296875" style="182" customWidth="1"/>
    <col min="6902" max="6903" width="23.453125" style="182" customWidth="1"/>
    <col min="6904" max="6904" width="3.54296875" style="182" customWidth="1"/>
    <col min="6905" max="7155" width="8.54296875" style="182"/>
    <col min="7156" max="7156" width="8.54296875" style="182" customWidth="1"/>
    <col min="7157" max="7157" width="78.54296875" style="182" customWidth="1"/>
    <col min="7158" max="7159" width="23.453125" style="182" customWidth="1"/>
    <col min="7160" max="7160" width="3.54296875" style="182" customWidth="1"/>
    <col min="7161" max="7411" width="8.54296875" style="182"/>
    <col min="7412" max="7412" width="8.54296875" style="182" customWidth="1"/>
    <col min="7413" max="7413" width="78.54296875" style="182" customWidth="1"/>
    <col min="7414" max="7415" width="23.453125" style="182" customWidth="1"/>
    <col min="7416" max="7416" width="3.54296875" style="182" customWidth="1"/>
    <col min="7417" max="7667" width="8.54296875" style="182"/>
    <col min="7668" max="7668" width="8.54296875" style="182" customWidth="1"/>
    <col min="7669" max="7669" width="78.54296875" style="182" customWidth="1"/>
    <col min="7670" max="7671" width="23.453125" style="182" customWidth="1"/>
    <col min="7672" max="7672" width="3.54296875" style="182" customWidth="1"/>
    <col min="7673" max="7923" width="8.54296875" style="182"/>
    <col min="7924" max="7924" width="8.54296875" style="182" customWidth="1"/>
    <col min="7925" max="7925" width="78.54296875" style="182" customWidth="1"/>
    <col min="7926" max="7927" width="23.453125" style="182" customWidth="1"/>
    <col min="7928" max="7928" width="3.54296875" style="182" customWidth="1"/>
    <col min="7929" max="8179" width="8.54296875" style="182"/>
    <col min="8180" max="8180" width="8.54296875" style="182" customWidth="1"/>
    <col min="8181" max="8181" width="78.54296875" style="182" customWidth="1"/>
    <col min="8182" max="8183" width="23.453125" style="182" customWidth="1"/>
    <col min="8184" max="8184" width="3.54296875" style="182" customWidth="1"/>
    <col min="8185" max="8435" width="8.54296875" style="182"/>
    <col min="8436" max="8436" width="8.54296875" style="182" customWidth="1"/>
    <col min="8437" max="8437" width="78.54296875" style="182" customWidth="1"/>
    <col min="8438" max="8439" width="23.453125" style="182" customWidth="1"/>
    <col min="8440" max="8440" width="3.54296875" style="182" customWidth="1"/>
    <col min="8441" max="8691" width="8.54296875" style="182"/>
    <col min="8692" max="8692" width="8.54296875" style="182" customWidth="1"/>
    <col min="8693" max="8693" width="78.54296875" style="182" customWidth="1"/>
    <col min="8694" max="8695" width="23.453125" style="182" customWidth="1"/>
    <col min="8696" max="8696" width="3.54296875" style="182" customWidth="1"/>
    <col min="8697" max="8947" width="8.54296875" style="182"/>
    <col min="8948" max="8948" width="8.54296875" style="182" customWidth="1"/>
    <col min="8949" max="8949" width="78.54296875" style="182" customWidth="1"/>
    <col min="8950" max="8951" width="23.453125" style="182" customWidth="1"/>
    <col min="8952" max="8952" width="3.54296875" style="182" customWidth="1"/>
    <col min="8953" max="9203" width="8.54296875" style="182"/>
    <col min="9204" max="9204" width="8.54296875" style="182" customWidth="1"/>
    <col min="9205" max="9205" width="78.54296875" style="182" customWidth="1"/>
    <col min="9206" max="9207" width="23.453125" style="182" customWidth="1"/>
    <col min="9208" max="9208" width="3.54296875" style="182" customWidth="1"/>
    <col min="9209" max="9459" width="8.54296875" style="182"/>
    <col min="9460" max="9460" width="8.54296875" style="182" customWidth="1"/>
    <col min="9461" max="9461" width="78.54296875" style="182" customWidth="1"/>
    <col min="9462" max="9463" width="23.453125" style="182" customWidth="1"/>
    <col min="9464" max="9464" width="3.54296875" style="182" customWidth="1"/>
    <col min="9465" max="9715" width="8.54296875" style="182"/>
    <col min="9716" max="9716" width="8.54296875" style="182" customWidth="1"/>
    <col min="9717" max="9717" width="78.54296875" style="182" customWidth="1"/>
    <col min="9718" max="9719" width="23.453125" style="182" customWidth="1"/>
    <col min="9720" max="9720" width="3.54296875" style="182" customWidth="1"/>
    <col min="9721" max="9971" width="8.54296875" style="182"/>
    <col min="9972" max="9972" width="8.54296875" style="182" customWidth="1"/>
    <col min="9973" max="9973" width="78.54296875" style="182" customWidth="1"/>
    <col min="9974" max="9975" width="23.453125" style="182" customWidth="1"/>
    <col min="9976" max="9976" width="3.54296875" style="182" customWidth="1"/>
    <col min="9977" max="10227" width="8.54296875" style="182"/>
    <col min="10228" max="10228" width="8.54296875" style="182" customWidth="1"/>
    <col min="10229" max="10229" width="78.54296875" style="182" customWidth="1"/>
    <col min="10230" max="10231" width="23.453125" style="182" customWidth="1"/>
    <col min="10232" max="10232" width="3.54296875" style="182" customWidth="1"/>
    <col min="10233" max="10483" width="8.54296875" style="182"/>
    <col min="10484" max="10484" width="8.54296875" style="182" customWidth="1"/>
    <col min="10485" max="10485" width="78.54296875" style="182" customWidth="1"/>
    <col min="10486" max="10487" width="23.453125" style="182" customWidth="1"/>
    <col min="10488" max="10488" width="3.54296875" style="182" customWidth="1"/>
    <col min="10489" max="10739" width="8.54296875" style="182"/>
    <col min="10740" max="10740" width="8.54296875" style="182" customWidth="1"/>
    <col min="10741" max="10741" width="78.54296875" style="182" customWidth="1"/>
    <col min="10742" max="10743" width="23.453125" style="182" customWidth="1"/>
    <col min="10744" max="10744" width="3.54296875" style="182" customWidth="1"/>
    <col min="10745" max="10995" width="8.54296875" style="182"/>
    <col min="10996" max="10996" width="8.54296875" style="182" customWidth="1"/>
    <col min="10997" max="10997" width="78.54296875" style="182" customWidth="1"/>
    <col min="10998" max="10999" width="23.453125" style="182" customWidth="1"/>
    <col min="11000" max="11000" width="3.54296875" style="182" customWidth="1"/>
    <col min="11001" max="11251" width="8.54296875" style="182"/>
    <col min="11252" max="11252" width="8.54296875" style="182" customWidth="1"/>
    <col min="11253" max="11253" width="78.54296875" style="182" customWidth="1"/>
    <col min="11254" max="11255" width="23.453125" style="182" customWidth="1"/>
    <col min="11256" max="11256" width="3.54296875" style="182" customWidth="1"/>
    <col min="11257" max="11507" width="8.54296875" style="182"/>
    <col min="11508" max="11508" width="8.54296875" style="182" customWidth="1"/>
    <col min="11509" max="11509" width="78.54296875" style="182" customWidth="1"/>
    <col min="11510" max="11511" width="23.453125" style="182" customWidth="1"/>
    <col min="11512" max="11512" width="3.54296875" style="182" customWidth="1"/>
    <col min="11513" max="11763" width="8.54296875" style="182"/>
    <col min="11764" max="11764" width="8.54296875" style="182" customWidth="1"/>
    <col min="11765" max="11765" width="78.54296875" style="182" customWidth="1"/>
    <col min="11766" max="11767" width="23.453125" style="182" customWidth="1"/>
    <col min="11768" max="11768" width="3.54296875" style="182" customWidth="1"/>
    <col min="11769" max="12019" width="8.54296875" style="182"/>
    <col min="12020" max="12020" width="8.54296875" style="182" customWidth="1"/>
    <col min="12021" max="12021" width="78.54296875" style="182" customWidth="1"/>
    <col min="12022" max="12023" width="23.453125" style="182" customWidth="1"/>
    <col min="12024" max="12024" width="3.54296875" style="182" customWidth="1"/>
    <col min="12025" max="12275" width="8.54296875" style="182"/>
    <col min="12276" max="12276" width="8.54296875" style="182" customWidth="1"/>
    <col min="12277" max="12277" width="78.54296875" style="182" customWidth="1"/>
    <col min="12278" max="12279" width="23.453125" style="182" customWidth="1"/>
    <col min="12280" max="12280" width="3.54296875" style="182" customWidth="1"/>
    <col min="12281" max="12531" width="8.54296875" style="182"/>
    <col min="12532" max="12532" width="8.54296875" style="182" customWidth="1"/>
    <col min="12533" max="12533" width="78.54296875" style="182" customWidth="1"/>
    <col min="12534" max="12535" width="23.453125" style="182" customWidth="1"/>
    <col min="12536" max="12536" width="3.54296875" style="182" customWidth="1"/>
    <col min="12537" max="12787" width="8.54296875" style="182"/>
    <col min="12788" max="12788" width="8.54296875" style="182" customWidth="1"/>
    <col min="12789" max="12789" width="78.54296875" style="182" customWidth="1"/>
    <col min="12790" max="12791" width="23.453125" style="182" customWidth="1"/>
    <col min="12792" max="12792" width="3.54296875" style="182" customWidth="1"/>
    <col min="12793" max="13043" width="8.54296875" style="182"/>
    <col min="13044" max="13044" width="8.54296875" style="182" customWidth="1"/>
    <col min="13045" max="13045" width="78.54296875" style="182" customWidth="1"/>
    <col min="13046" max="13047" width="23.453125" style="182" customWidth="1"/>
    <col min="13048" max="13048" width="3.54296875" style="182" customWidth="1"/>
    <col min="13049" max="13299" width="8.54296875" style="182"/>
    <col min="13300" max="13300" width="8.54296875" style="182" customWidth="1"/>
    <col min="13301" max="13301" width="78.54296875" style="182" customWidth="1"/>
    <col min="13302" max="13303" width="23.453125" style="182" customWidth="1"/>
    <col min="13304" max="13304" width="3.54296875" style="182" customWidth="1"/>
    <col min="13305" max="13555" width="8.54296875" style="182"/>
    <col min="13556" max="13556" width="8.54296875" style="182" customWidth="1"/>
    <col min="13557" max="13557" width="78.54296875" style="182" customWidth="1"/>
    <col min="13558" max="13559" width="23.453125" style="182" customWidth="1"/>
    <col min="13560" max="13560" width="3.54296875" style="182" customWidth="1"/>
    <col min="13561" max="13811" width="8.54296875" style="182"/>
    <col min="13812" max="13812" width="8.54296875" style="182" customWidth="1"/>
    <col min="13813" max="13813" width="78.54296875" style="182" customWidth="1"/>
    <col min="13814" max="13815" width="23.453125" style="182" customWidth="1"/>
    <col min="13816" max="13816" width="3.54296875" style="182" customWidth="1"/>
    <col min="13817" max="14067" width="8.54296875" style="182"/>
    <col min="14068" max="14068" width="8.54296875" style="182" customWidth="1"/>
    <col min="14069" max="14069" width="78.54296875" style="182" customWidth="1"/>
    <col min="14070" max="14071" width="23.453125" style="182" customWidth="1"/>
    <col min="14072" max="14072" width="3.54296875" style="182" customWidth="1"/>
    <col min="14073" max="14323" width="8.54296875" style="182"/>
    <col min="14324" max="14324" width="8.54296875" style="182" customWidth="1"/>
    <col min="14325" max="14325" width="78.54296875" style="182" customWidth="1"/>
    <col min="14326" max="14327" width="23.453125" style="182" customWidth="1"/>
    <col min="14328" max="14328" width="3.54296875" style="182" customWidth="1"/>
    <col min="14329" max="14579" width="8.54296875" style="182"/>
    <col min="14580" max="14580" width="8.54296875" style="182" customWidth="1"/>
    <col min="14581" max="14581" width="78.54296875" style="182" customWidth="1"/>
    <col min="14582" max="14583" width="23.453125" style="182" customWidth="1"/>
    <col min="14584" max="14584" width="3.54296875" style="182" customWidth="1"/>
    <col min="14585" max="14835" width="8.54296875" style="182"/>
    <col min="14836" max="14836" width="8.54296875" style="182" customWidth="1"/>
    <col min="14837" max="14837" width="78.54296875" style="182" customWidth="1"/>
    <col min="14838" max="14839" width="23.453125" style="182" customWidth="1"/>
    <col min="14840" max="14840" width="3.54296875" style="182" customWidth="1"/>
    <col min="14841" max="15091" width="8.54296875" style="182"/>
    <col min="15092" max="15092" width="8.54296875" style="182" customWidth="1"/>
    <col min="15093" max="15093" width="78.54296875" style="182" customWidth="1"/>
    <col min="15094" max="15095" width="23.453125" style="182" customWidth="1"/>
    <col min="15096" max="15096" width="3.54296875" style="182" customWidth="1"/>
    <col min="15097" max="15347" width="8.54296875" style="182"/>
    <col min="15348" max="15348" width="8.54296875" style="182" customWidth="1"/>
    <col min="15349" max="15349" width="78.54296875" style="182" customWidth="1"/>
    <col min="15350" max="15351" width="23.453125" style="182" customWidth="1"/>
    <col min="15352" max="15352" width="3.54296875" style="182" customWidth="1"/>
    <col min="15353" max="15603" width="8.54296875" style="182"/>
    <col min="15604" max="15604" width="8.54296875" style="182" customWidth="1"/>
    <col min="15605" max="15605" width="78.54296875" style="182" customWidth="1"/>
    <col min="15606" max="15607" width="23.453125" style="182" customWidth="1"/>
    <col min="15608" max="15608" width="3.54296875" style="182" customWidth="1"/>
    <col min="15609" max="15859" width="8.54296875" style="182"/>
    <col min="15860" max="15860" width="8.54296875" style="182" customWidth="1"/>
    <col min="15861" max="15861" width="78.54296875" style="182" customWidth="1"/>
    <col min="15862" max="15863" width="23.453125" style="182" customWidth="1"/>
    <col min="15864" max="15864" width="3.54296875" style="182" customWidth="1"/>
    <col min="15865" max="16115" width="8.54296875" style="182"/>
    <col min="16116" max="16116" width="8.54296875" style="182" customWidth="1"/>
    <col min="16117" max="16117" width="78.54296875" style="182" customWidth="1"/>
    <col min="16118" max="16119" width="23.453125" style="182" customWidth="1"/>
    <col min="16120" max="16120" width="3.54296875" style="182" customWidth="1"/>
    <col min="16121" max="16384" width="8.54296875" style="182"/>
  </cols>
  <sheetData>
    <row r="2" spans="1:6">
      <c r="B2" s="400" t="s">
        <v>29</v>
      </c>
      <c r="C2" s="400"/>
      <c r="D2" s="400"/>
    </row>
    <row r="3" spans="1:6" ht="21" customHeight="1">
      <c r="B3" s="402" t="s">
        <v>280</v>
      </c>
      <c r="C3" s="402"/>
      <c r="D3" s="402"/>
      <c r="E3" s="183"/>
    </row>
    <row r="4" spans="1:6">
      <c r="B4" s="378" t="s">
        <v>200</v>
      </c>
      <c r="C4" s="378"/>
      <c r="D4" s="378"/>
    </row>
    <row r="5" spans="1:6" s="185" customFormat="1" ht="21" customHeight="1">
      <c r="A5" s="378" t="s">
        <v>215</v>
      </c>
      <c r="B5" s="378"/>
      <c r="C5" s="378"/>
      <c r="D5" s="378"/>
    </row>
    <row r="6" spans="1:6">
      <c r="B6" s="384" t="s">
        <v>143</v>
      </c>
      <c r="C6" s="384"/>
      <c r="D6" s="384"/>
    </row>
    <row r="7" spans="1:6" ht="22">
      <c r="B7" s="184"/>
      <c r="C7" s="186"/>
      <c r="D7" s="187"/>
    </row>
    <row r="8" spans="1:6">
      <c r="B8" s="188"/>
      <c r="C8" s="189" t="s">
        <v>275</v>
      </c>
      <c r="D8" s="189" t="s">
        <v>276</v>
      </c>
    </row>
    <row r="9" spans="1:6">
      <c r="B9" s="188"/>
      <c r="C9" s="189"/>
      <c r="D9" s="189"/>
    </row>
    <row r="10" spans="1:6" ht="21.65" customHeight="1">
      <c r="B10" s="190" t="s">
        <v>183</v>
      </c>
      <c r="C10" s="191">
        <v>352.6</v>
      </c>
      <c r="D10" s="191">
        <v>341.4</v>
      </c>
      <c r="F10" s="192"/>
    </row>
    <row r="11" spans="1:6" ht="21.65" customHeight="1">
      <c r="B11" s="190"/>
      <c r="C11" s="191"/>
      <c r="D11" s="191"/>
      <c r="F11" s="192"/>
    </row>
    <row r="12" spans="1:6">
      <c r="B12" s="190" t="s">
        <v>142</v>
      </c>
      <c r="C12" s="191">
        <v>26450.400000000001</v>
      </c>
      <c r="D12" s="191">
        <v>27229.9</v>
      </c>
      <c r="F12" s="192"/>
    </row>
    <row r="13" spans="1:6" ht="21.65" customHeight="1">
      <c r="B13" s="193"/>
      <c r="C13" s="194"/>
      <c r="D13" s="194"/>
      <c r="F13" s="192"/>
    </row>
    <row r="14" spans="1:6">
      <c r="B14" s="195" t="s">
        <v>104</v>
      </c>
      <c r="C14" s="196">
        <v>-18313.5</v>
      </c>
      <c r="D14" s="196">
        <v>-18180.400000000001</v>
      </c>
      <c r="F14" s="181"/>
    </row>
    <row r="15" spans="1:6">
      <c r="B15" s="195"/>
      <c r="C15" s="196"/>
      <c r="D15" s="196"/>
      <c r="F15" s="181"/>
    </row>
    <row r="16" spans="1:6">
      <c r="B16" s="190" t="s">
        <v>3</v>
      </c>
      <c r="C16" s="191">
        <v>8137</v>
      </c>
      <c r="D16" s="191">
        <v>9049.5</v>
      </c>
      <c r="F16" s="192"/>
    </row>
    <row r="17" spans="2:6" ht="22">
      <c r="B17" s="193"/>
      <c r="C17" s="194"/>
      <c r="D17" s="194"/>
      <c r="F17" s="192"/>
    </row>
    <row r="18" spans="2:6" ht="23.15" customHeight="1">
      <c r="B18" s="197" t="s">
        <v>119</v>
      </c>
      <c r="C18" s="196">
        <v>-3924.1</v>
      </c>
      <c r="D18" s="196">
        <v>-4389.1000000000004</v>
      </c>
      <c r="F18" s="181"/>
    </row>
    <row r="19" spans="2:6" ht="21" customHeight="1">
      <c r="B19" s="197" t="s">
        <v>105</v>
      </c>
      <c r="C19" s="196">
        <v>-1095</v>
      </c>
      <c r="D19" s="196">
        <v>-1499.3</v>
      </c>
      <c r="F19" s="181"/>
    </row>
    <row r="20" spans="2:6">
      <c r="B20" s="197" t="s">
        <v>153</v>
      </c>
      <c r="C20" s="196">
        <v>36.200000000000003</v>
      </c>
      <c r="D20" s="196">
        <v>50.6</v>
      </c>
      <c r="F20" s="181"/>
    </row>
    <row r="21" spans="2:6">
      <c r="B21" s="197"/>
      <c r="C21" s="196"/>
      <c r="D21" s="196"/>
      <c r="F21" s="181"/>
    </row>
    <row r="22" spans="2:6" s="198" customFormat="1">
      <c r="B22" s="190" t="s">
        <v>35</v>
      </c>
      <c r="C22" s="191">
        <v>3154.1</v>
      </c>
      <c r="D22" s="191">
        <v>3211.7</v>
      </c>
      <c r="F22" s="192"/>
    </row>
    <row r="23" spans="2:6" s="198" customFormat="1" ht="22">
      <c r="B23" s="193"/>
      <c r="C23" s="194"/>
      <c r="D23" s="194"/>
      <c r="F23" s="192"/>
    </row>
    <row r="24" spans="2:6">
      <c r="B24" s="197" t="s">
        <v>194</v>
      </c>
      <c r="C24" s="196">
        <v>25.4</v>
      </c>
      <c r="D24" s="196">
        <v>-16.399999999999999</v>
      </c>
      <c r="F24" s="181"/>
    </row>
    <row r="25" spans="2:6">
      <c r="B25" s="197" t="s">
        <v>112</v>
      </c>
      <c r="C25" s="196">
        <v>-15.9</v>
      </c>
      <c r="D25" s="196">
        <v>-2.2000000000000002</v>
      </c>
      <c r="F25" s="181"/>
    </row>
    <row r="26" spans="2:6">
      <c r="B26" s="197"/>
      <c r="C26" s="196"/>
      <c r="D26" s="196"/>
      <c r="F26" s="181"/>
    </row>
    <row r="27" spans="2:6">
      <c r="B27" s="190" t="s">
        <v>120</v>
      </c>
      <c r="C27" s="191">
        <v>3163.5</v>
      </c>
      <c r="D27" s="191">
        <v>3193.1</v>
      </c>
      <c r="F27" s="192"/>
    </row>
    <row r="28" spans="2:6" ht="22">
      <c r="B28" s="199"/>
      <c r="C28" s="196"/>
      <c r="D28" s="196"/>
      <c r="F28" s="181"/>
    </row>
    <row r="29" spans="2:6">
      <c r="B29" s="195" t="s">
        <v>195</v>
      </c>
      <c r="C29" s="196">
        <v>-767.9</v>
      </c>
      <c r="D29" s="196">
        <v>-1145</v>
      </c>
      <c r="F29" s="181"/>
    </row>
    <row r="30" spans="2:6">
      <c r="B30" s="195" t="s">
        <v>213</v>
      </c>
      <c r="C30" s="196">
        <v>2282.6</v>
      </c>
      <c r="D30" s="196">
        <v>2536.9</v>
      </c>
      <c r="F30" s="181"/>
    </row>
    <row r="31" spans="2:6">
      <c r="B31" s="195"/>
      <c r="C31" s="196"/>
      <c r="D31" s="196"/>
      <c r="F31" s="181"/>
    </row>
    <row r="32" spans="2:6">
      <c r="B32" s="190" t="s">
        <v>129</v>
      </c>
      <c r="C32" s="191">
        <v>4678.2</v>
      </c>
      <c r="D32" s="191">
        <v>4585</v>
      </c>
      <c r="F32" s="192"/>
    </row>
    <row r="33" spans="1:6" ht="23.15" customHeight="1">
      <c r="B33" s="199"/>
      <c r="C33" s="196"/>
      <c r="D33" s="196"/>
      <c r="F33" s="181"/>
    </row>
    <row r="34" spans="1:6">
      <c r="B34" s="200" t="s">
        <v>184</v>
      </c>
      <c r="C34" s="196">
        <v>17.7</v>
      </c>
      <c r="D34" s="196">
        <v>-146.1</v>
      </c>
      <c r="F34" s="181"/>
    </row>
    <row r="35" spans="1:6">
      <c r="B35" s="200" t="s">
        <v>185</v>
      </c>
      <c r="C35" s="196">
        <v>-1449.1</v>
      </c>
      <c r="D35" s="196">
        <v>-1729.2</v>
      </c>
      <c r="F35" s="181"/>
    </row>
    <row r="36" spans="1:6">
      <c r="B36" s="200"/>
      <c r="C36" s="196"/>
      <c r="D36" s="196"/>
      <c r="F36" s="181"/>
    </row>
    <row r="37" spans="1:6">
      <c r="B37" s="190" t="s">
        <v>122</v>
      </c>
      <c r="C37" s="191">
        <v>3246.8</v>
      </c>
      <c r="D37" s="191">
        <v>2709.8</v>
      </c>
      <c r="F37" s="181"/>
    </row>
    <row r="38" spans="1:6">
      <c r="B38" s="197"/>
      <c r="C38" s="196"/>
      <c r="D38" s="196"/>
      <c r="F38" s="181"/>
    </row>
    <row r="39" spans="1:6">
      <c r="B39" s="190" t="s">
        <v>197</v>
      </c>
      <c r="C39" s="191"/>
      <c r="D39" s="191"/>
      <c r="F39" s="181"/>
    </row>
    <row r="40" spans="1:6">
      <c r="B40" s="197" t="s">
        <v>123</v>
      </c>
      <c r="C40" s="196">
        <v>-66.5</v>
      </c>
      <c r="D40" s="196">
        <v>6.1</v>
      </c>
      <c r="F40" s="181"/>
    </row>
    <row r="41" spans="1:6">
      <c r="B41" s="201" t="s">
        <v>208</v>
      </c>
      <c r="C41" s="196">
        <v>3180.3</v>
      </c>
      <c r="D41" s="196">
        <v>2715.9</v>
      </c>
      <c r="F41" s="181"/>
    </row>
    <row r="42" spans="1:6">
      <c r="B42" s="195"/>
      <c r="C42" s="202"/>
      <c r="D42" s="202"/>
      <c r="F42" s="203"/>
    </row>
    <row r="43" spans="1:6">
      <c r="B43" s="190" t="s">
        <v>4</v>
      </c>
      <c r="C43" s="191">
        <v>4399.1000000000004</v>
      </c>
      <c r="D43" s="191">
        <v>4463.8</v>
      </c>
      <c r="F43" s="192"/>
    </row>
    <row r="44" spans="1:6" ht="35" customHeight="1">
      <c r="B44" s="204"/>
      <c r="C44" s="204"/>
      <c r="D44" s="204"/>
      <c r="F44" s="205"/>
    </row>
    <row r="45" spans="1:6">
      <c r="B45" s="397" t="s">
        <v>29</v>
      </c>
      <c r="C45" s="397"/>
      <c r="D45" s="397"/>
      <c r="F45" s="205"/>
    </row>
    <row r="46" spans="1:6">
      <c r="B46" s="398" t="s">
        <v>278</v>
      </c>
      <c r="C46" s="398"/>
      <c r="D46" s="398"/>
      <c r="E46" s="183"/>
      <c r="F46" s="205"/>
    </row>
    <row r="47" spans="1:6">
      <c r="B47" s="398" t="s">
        <v>200</v>
      </c>
      <c r="C47" s="398"/>
      <c r="D47" s="398"/>
      <c r="F47" s="205"/>
    </row>
    <row r="48" spans="1:6" s="185" customFormat="1" ht="21" customHeight="1">
      <c r="A48" s="378" t="s">
        <v>215</v>
      </c>
      <c r="B48" s="378"/>
      <c r="C48" s="378"/>
      <c r="D48" s="378"/>
    </row>
    <row r="49" spans="2:8">
      <c r="B49" s="399" t="s">
        <v>143</v>
      </c>
      <c r="C49" s="399"/>
      <c r="D49" s="399"/>
      <c r="F49" s="205"/>
    </row>
    <row r="50" spans="2:8">
      <c r="B50" s="206"/>
      <c r="C50" s="206"/>
      <c r="D50" s="206"/>
      <c r="F50" s="205"/>
    </row>
    <row r="51" spans="2:8" ht="22">
      <c r="B51" s="207"/>
      <c r="C51" s="208"/>
      <c r="D51" s="207"/>
      <c r="F51" s="205"/>
      <c r="G51" s="209"/>
      <c r="H51" s="209"/>
    </row>
    <row r="52" spans="2:8">
      <c r="B52" s="210"/>
      <c r="C52" s="189" t="s">
        <v>212</v>
      </c>
      <c r="D52" s="189" t="s">
        <v>276</v>
      </c>
      <c r="F52" s="205"/>
      <c r="G52" s="209"/>
      <c r="H52" s="209"/>
    </row>
    <row r="53" spans="2:8" ht="22">
      <c r="B53" s="210"/>
      <c r="C53" s="211"/>
      <c r="D53" s="211"/>
      <c r="F53" s="205"/>
      <c r="G53" s="209"/>
      <c r="H53" s="209"/>
    </row>
    <row r="54" spans="2:8">
      <c r="B54" s="197" t="s">
        <v>157</v>
      </c>
      <c r="C54" s="196">
        <v>25031.8</v>
      </c>
      <c r="D54" s="196">
        <v>18781.400000000001</v>
      </c>
      <c r="F54" s="205"/>
      <c r="G54" s="212"/>
      <c r="H54" s="212"/>
    </row>
    <row r="55" spans="2:8">
      <c r="B55" s="197" t="s">
        <v>46</v>
      </c>
      <c r="C55" s="196">
        <v>432.4</v>
      </c>
      <c r="D55" s="196">
        <v>484.1</v>
      </c>
      <c r="F55" s="205"/>
      <c r="G55" s="209"/>
      <c r="H55" s="209"/>
    </row>
    <row r="56" spans="2:8">
      <c r="B56" s="197" t="s">
        <v>47</v>
      </c>
      <c r="C56" s="196">
        <v>162.69999999999999</v>
      </c>
      <c r="D56" s="196">
        <v>194.2</v>
      </c>
      <c r="F56" s="205"/>
    </row>
    <row r="57" spans="2:8">
      <c r="B57" s="197" t="s">
        <v>150</v>
      </c>
      <c r="C57" s="196">
        <v>10142.299999999999</v>
      </c>
      <c r="D57" s="196">
        <v>17382.900000000001</v>
      </c>
      <c r="F57" s="205"/>
    </row>
    <row r="58" spans="2:8">
      <c r="B58" s="197" t="s">
        <v>50</v>
      </c>
      <c r="C58" s="196">
        <v>138.69999999999999</v>
      </c>
      <c r="D58" s="196">
        <v>160.19999999999999</v>
      </c>
      <c r="F58" s="205"/>
    </row>
    <row r="59" spans="2:8">
      <c r="B59" s="197" t="s">
        <v>7</v>
      </c>
      <c r="C59" s="196">
        <v>14938.2</v>
      </c>
      <c r="D59" s="196">
        <v>14270.6</v>
      </c>
      <c r="F59" s="205"/>
    </row>
    <row r="60" spans="2:8">
      <c r="B60" s="197" t="s">
        <v>158</v>
      </c>
      <c r="C60" s="196">
        <v>2147.6999999999998</v>
      </c>
      <c r="D60" s="196">
        <v>2815.5</v>
      </c>
      <c r="F60" s="205"/>
    </row>
    <row r="61" spans="2:8">
      <c r="B61" s="197" t="s">
        <v>159</v>
      </c>
      <c r="C61" s="196">
        <v>730.5</v>
      </c>
      <c r="D61" s="196">
        <v>703.7</v>
      </c>
      <c r="F61" s="205"/>
    </row>
    <row r="62" spans="2:8">
      <c r="B62" s="197" t="s">
        <v>24</v>
      </c>
      <c r="C62" s="196">
        <v>1799.2</v>
      </c>
      <c r="D62" s="196">
        <v>3041.3</v>
      </c>
      <c r="F62" s="205"/>
    </row>
    <row r="63" spans="2:8">
      <c r="B63" s="197"/>
      <c r="C63" s="196"/>
      <c r="D63" s="196"/>
      <c r="F63" s="205"/>
    </row>
    <row r="64" spans="2:8">
      <c r="B64" s="190" t="s">
        <v>170</v>
      </c>
      <c r="C64" s="191">
        <v>55523.5</v>
      </c>
      <c r="D64" s="191">
        <v>57833.8</v>
      </c>
      <c r="F64" s="205"/>
      <c r="G64" s="212"/>
      <c r="H64" s="212"/>
    </row>
    <row r="65" spans="2:8" ht="22">
      <c r="B65" s="193"/>
      <c r="C65" s="194"/>
      <c r="D65" s="194"/>
      <c r="F65" s="205"/>
      <c r="G65" s="212"/>
      <c r="H65" s="212"/>
    </row>
    <row r="66" spans="2:8" s="198" customFormat="1">
      <c r="B66" s="197" t="s">
        <v>47</v>
      </c>
      <c r="C66" s="210">
        <v>38.5</v>
      </c>
      <c r="D66" s="210">
        <v>44.4</v>
      </c>
      <c r="F66" s="205"/>
    </row>
    <row r="67" spans="2:8">
      <c r="B67" s="197" t="s">
        <v>50</v>
      </c>
      <c r="C67" s="210">
        <v>155.19999999999999</v>
      </c>
      <c r="D67" s="210">
        <v>155.5</v>
      </c>
      <c r="F67" s="205"/>
    </row>
    <row r="68" spans="2:8" s="198" customFormat="1">
      <c r="B68" s="197" t="s">
        <v>160</v>
      </c>
      <c r="C68" s="210">
        <v>623.79999999999995</v>
      </c>
      <c r="D68" s="210">
        <v>555.1</v>
      </c>
      <c r="F68" s="205"/>
    </row>
    <row r="69" spans="2:8">
      <c r="B69" s="197" t="s">
        <v>161</v>
      </c>
      <c r="C69" s="210">
        <v>40542.300000000003</v>
      </c>
      <c r="D69" s="210">
        <v>43890.8</v>
      </c>
      <c r="F69" s="205"/>
    </row>
    <row r="70" spans="2:8">
      <c r="B70" s="197" t="s">
        <v>162</v>
      </c>
      <c r="C70" s="210">
        <v>22207.599999999999</v>
      </c>
      <c r="D70" s="210">
        <v>21507.5</v>
      </c>
      <c r="F70" s="205"/>
    </row>
    <row r="71" spans="2:8">
      <c r="B71" s="197" t="s">
        <v>99</v>
      </c>
      <c r="C71" s="210">
        <v>5344.7</v>
      </c>
      <c r="D71" s="210">
        <v>5417.4</v>
      </c>
      <c r="F71" s="205"/>
    </row>
    <row r="72" spans="2:8">
      <c r="B72" s="197" t="s">
        <v>158</v>
      </c>
      <c r="C72" s="210">
        <v>1400.6</v>
      </c>
      <c r="D72" s="210">
        <v>1145.9000000000001</v>
      </c>
      <c r="F72" s="205"/>
    </row>
    <row r="73" spans="2:8">
      <c r="B73" s="197" t="s">
        <v>163</v>
      </c>
      <c r="C73" s="210">
        <v>668.2</v>
      </c>
      <c r="D73" s="210">
        <v>1070.8</v>
      </c>
      <c r="F73" s="205"/>
    </row>
    <row r="74" spans="2:8">
      <c r="B74" s="197" t="s">
        <v>211</v>
      </c>
      <c r="C74" s="210">
        <v>247.8</v>
      </c>
      <c r="D74" s="210">
        <v>15.4</v>
      </c>
      <c r="F74" s="205"/>
    </row>
    <row r="75" spans="2:8" s="198" customFormat="1">
      <c r="B75" s="190" t="s">
        <v>171</v>
      </c>
      <c r="C75" s="191">
        <v>71228.7</v>
      </c>
      <c r="D75" s="191">
        <v>73802.8</v>
      </c>
      <c r="F75" s="205"/>
    </row>
    <row r="76" spans="2:8" s="198" customFormat="1" ht="22">
      <c r="B76" s="213"/>
      <c r="C76" s="214"/>
      <c r="D76" s="214"/>
      <c r="F76" s="205"/>
    </row>
    <row r="77" spans="2:8" s="198" customFormat="1">
      <c r="B77" s="215" t="s">
        <v>172</v>
      </c>
      <c r="C77" s="216">
        <v>126752.2</v>
      </c>
      <c r="D77" s="216">
        <v>131636.6</v>
      </c>
      <c r="F77" s="205"/>
    </row>
    <row r="78" spans="2:8" s="218" customFormat="1">
      <c r="B78" s="217"/>
      <c r="C78" s="217"/>
      <c r="D78" s="217"/>
    </row>
    <row r="79" spans="2:8" ht="22">
      <c r="B79" s="207"/>
      <c r="C79" s="207"/>
      <c r="D79" s="207"/>
      <c r="F79" s="205"/>
      <c r="G79" s="209"/>
      <c r="H79" s="209"/>
    </row>
    <row r="80" spans="2:8">
      <c r="B80" s="210"/>
      <c r="C80" s="189" t="s">
        <v>212</v>
      </c>
      <c r="D80" s="189" t="s">
        <v>276</v>
      </c>
      <c r="F80" s="205"/>
      <c r="G80" s="209"/>
      <c r="H80" s="209"/>
    </row>
    <row r="81" spans="2:8" ht="22">
      <c r="B81" s="210"/>
      <c r="C81" s="211"/>
      <c r="D81" s="211"/>
      <c r="F81" s="205"/>
      <c r="G81" s="209"/>
      <c r="H81" s="209"/>
    </row>
    <row r="82" spans="2:8">
      <c r="B82" s="197" t="s">
        <v>12</v>
      </c>
      <c r="C82" s="196">
        <v>9818.6</v>
      </c>
      <c r="D82" s="196">
        <v>9569.2000000000007</v>
      </c>
      <c r="F82" s="205"/>
    </row>
    <row r="83" spans="2:8">
      <c r="B83" s="197" t="s">
        <v>111</v>
      </c>
      <c r="C83" s="196">
        <v>10740.3</v>
      </c>
      <c r="D83" s="196">
        <v>10878.3</v>
      </c>
      <c r="F83" s="205"/>
    </row>
    <row r="84" spans="2:8" s="198" customFormat="1">
      <c r="B84" s="197" t="s">
        <v>164</v>
      </c>
      <c r="C84" s="196">
        <v>225.5</v>
      </c>
      <c r="D84" s="196">
        <v>220.4</v>
      </c>
      <c r="F84" s="205"/>
    </row>
    <row r="85" spans="2:8" s="198" customFormat="1">
      <c r="B85" s="197" t="s">
        <v>165</v>
      </c>
      <c r="C85" s="196">
        <v>21397.599999999999</v>
      </c>
      <c r="D85" s="196">
        <v>24016.5</v>
      </c>
      <c r="F85" s="205"/>
    </row>
    <row r="86" spans="2:8" s="198" customFormat="1">
      <c r="B86" s="197" t="s">
        <v>166</v>
      </c>
      <c r="C86" s="196">
        <v>415.7</v>
      </c>
      <c r="D86" s="196">
        <v>641</v>
      </c>
      <c r="F86" s="205"/>
    </row>
    <row r="87" spans="2:8" s="198" customFormat="1">
      <c r="B87" s="197" t="s">
        <v>56</v>
      </c>
      <c r="C87" s="196">
        <v>2869.4</v>
      </c>
      <c r="D87" s="196">
        <v>6289.5</v>
      </c>
      <c r="F87" s="205"/>
    </row>
    <row r="88" spans="2:8" s="198" customFormat="1">
      <c r="B88" s="197" t="s">
        <v>47</v>
      </c>
      <c r="C88" s="196">
        <v>320.3</v>
      </c>
      <c r="D88" s="196">
        <v>222.8</v>
      </c>
      <c r="F88" s="205"/>
    </row>
    <row r="89" spans="2:8" s="198" customFormat="1">
      <c r="B89" s="197" t="s">
        <v>57</v>
      </c>
      <c r="C89" s="196">
        <v>470.6</v>
      </c>
      <c r="D89" s="196">
        <v>1298.2</v>
      </c>
      <c r="F89" s="205"/>
    </row>
    <row r="90" spans="2:8">
      <c r="B90" s="197" t="s">
        <v>210</v>
      </c>
      <c r="C90" s="196">
        <v>1112</v>
      </c>
      <c r="D90" s="196">
        <v>1387.2</v>
      </c>
      <c r="F90" s="205"/>
    </row>
    <row r="91" spans="2:8">
      <c r="B91" s="197" t="s">
        <v>59</v>
      </c>
      <c r="C91" s="196">
        <v>390.7</v>
      </c>
      <c r="D91" s="196">
        <v>385.4</v>
      </c>
      <c r="E91" s="182">
        <f>166+182+46</f>
        <v>394</v>
      </c>
      <c r="F91" s="205"/>
    </row>
    <row r="92" spans="2:8">
      <c r="B92" s="197"/>
      <c r="C92" s="210"/>
      <c r="D92" s="210"/>
      <c r="F92" s="205"/>
    </row>
    <row r="93" spans="2:8" s="198" customFormat="1">
      <c r="B93" s="190" t="s">
        <v>205</v>
      </c>
      <c r="C93" s="191">
        <v>47760.7</v>
      </c>
      <c r="D93" s="191">
        <v>54908.5</v>
      </c>
      <c r="F93" s="205"/>
    </row>
    <row r="94" spans="2:8" s="198" customFormat="1" ht="22">
      <c r="B94" s="193"/>
      <c r="C94" s="194"/>
      <c r="D94" s="194"/>
      <c r="F94" s="205"/>
    </row>
    <row r="95" spans="2:8">
      <c r="B95" s="197" t="s">
        <v>13</v>
      </c>
      <c r="C95" s="196">
        <v>21300.5</v>
      </c>
      <c r="D95" s="196">
        <v>19926.400000000001</v>
      </c>
      <c r="F95" s="205"/>
    </row>
    <row r="96" spans="2:8">
      <c r="B96" s="197" t="s">
        <v>164</v>
      </c>
      <c r="C96" s="196">
        <v>534.29999999999995</v>
      </c>
      <c r="D96" s="196">
        <v>471.8</v>
      </c>
      <c r="E96" s="212"/>
      <c r="F96" s="205"/>
    </row>
    <row r="97" spans="2:6">
      <c r="B97" s="197" t="s">
        <v>203</v>
      </c>
      <c r="C97" s="196">
        <v>5.7</v>
      </c>
      <c r="D97" s="196">
        <v>3.5</v>
      </c>
      <c r="F97" s="205"/>
    </row>
    <row r="98" spans="2:6">
      <c r="B98" s="197" t="s">
        <v>167</v>
      </c>
      <c r="C98" s="196">
        <v>842</v>
      </c>
      <c r="D98" s="196">
        <v>786.7</v>
      </c>
      <c r="F98" s="205"/>
    </row>
    <row r="99" spans="2:6">
      <c r="B99" s="197" t="s">
        <v>98</v>
      </c>
      <c r="C99" s="196">
        <v>4527.8</v>
      </c>
      <c r="D99" s="196">
        <v>4409.3</v>
      </c>
      <c r="F99" s="205"/>
    </row>
    <row r="100" spans="2:6">
      <c r="B100" s="197" t="s">
        <v>47</v>
      </c>
      <c r="C100" s="196">
        <v>3.4</v>
      </c>
      <c r="D100" s="196">
        <v>5.9</v>
      </c>
      <c r="F100" s="205"/>
    </row>
    <row r="101" spans="2:6">
      <c r="B101" s="197" t="s">
        <v>168</v>
      </c>
      <c r="C101" s="196">
        <v>51</v>
      </c>
      <c r="D101" s="196">
        <v>37.1</v>
      </c>
      <c r="F101" s="205"/>
    </row>
    <row r="102" spans="2:6">
      <c r="B102" s="197"/>
      <c r="C102" s="197"/>
      <c r="D102" s="197"/>
      <c r="F102" s="205"/>
    </row>
    <row r="103" spans="2:6">
      <c r="B103" s="190" t="s">
        <v>173</v>
      </c>
      <c r="C103" s="191">
        <v>27264.799999999999</v>
      </c>
      <c r="D103" s="191">
        <v>25640.799999999999</v>
      </c>
      <c r="F103" s="205"/>
    </row>
    <row r="104" spans="2:6" ht="22">
      <c r="B104" s="193"/>
      <c r="C104" s="194"/>
      <c r="D104" s="194"/>
      <c r="F104" s="205"/>
    </row>
    <row r="105" spans="2:6">
      <c r="B105" s="190" t="s">
        <v>174</v>
      </c>
      <c r="C105" s="191">
        <v>51726.8</v>
      </c>
      <c r="D105" s="191">
        <v>51087.3</v>
      </c>
      <c r="F105" s="205"/>
    </row>
    <row r="106" spans="2:6" ht="22">
      <c r="B106" s="193"/>
      <c r="C106" s="194"/>
      <c r="D106" s="194"/>
      <c r="F106" s="205"/>
    </row>
    <row r="107" spans="2:6">
      <c r="B107" s="215" t="s">
        <v>175</v>
      </c>
      <c r="C107" s="216">
        <v>126752.2</v>
      </c>
      <c r="D107" s="216">
        <v>131636.6</v>
      </c>
      <c r="F107" s="205"/>
    </row>
    <row r="108" spans="2:6" ht="34.5" customHeight="1">
      <c r="B108" s="401" t="s">
        <v>214</v>
      </c>
      <c r="C108" s="401"/>
      <c r="D108" s="401"/>
    </row>
    <row r="109" spans="2:6">
      <c r="B109" s="396"/>
      <c r="C109" s="396"/>
      <c r="D109" s="396"/>
    </row>
    <row r="110" spans="2:6">
      <c r="B110" s="396"/>
      <c r="C110" s="396"/>
      <c r="D110" s="396"/>
    </row>
    <row r="111" spans="2:6">
      <c r="B111" s="219"/>
      <c r="C111" s="219"/>
      <c r="D111" s="219"/>
    </row>
  </sheetData>
  <mergeCells count="13">
    <mergeCell ref="B2:D2"/>
    <mergeCell ref="B4:D4"/>
    <mergeCell ref="B6:D6"/>
    <mergeCell ref="B108:D108"/>
    <mergeCell ref="B3:D3"/>
    <mergeCell ref="B46:D46"/>
    <mergeCell ref="A5:D5"/>
    <mergeCell ref="B110:D110"/>
    <mergeCell ref="B45:D45"/>
    <mergeCell ref="B47:D47"/>
    <mergeCell ref="B49:D49"/>
    <mergeCell ref="B109:D109"/>
    <mergeCell ref="A48:D48"/>
  </mergeCells>
  <printOptions horizontalCentered="1"/>
  <pageMargins left="0.6692913385826772" right="0.6692913385826772" top="0.98425196850393704" bottom="0.98425196850393704" header="0.51181102362204722" footer="0.51181102362204722"/>
  <pageSetup paperSize="9" scale="29" orientation="portrait" r:id="rId1"/>
  <headerFooter scaleWithDoc="0" alignWithMargins="0">
    <oddFooter>&amp;C&amp;1#&amp;"Calibri"&amp;10&amp;K000000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2060"/>
    <pageSetUpPr fitToPage="1"/>
  </sheetPr>
  <dimension ref="B1:Q88"/>
  <sheetViews>
    <sheetView showGridLines="0" topLeftCell="A45" zoomScale="70" zoomScaleNormal="70" zoomScaleSheetLayoutView="70" workbookViewId="0">
      <selection activeCell="I53" sqref="I53:I58"/>
    </sheetView>
  </sheetViews>
  <sheetFormatPr defaultColWidth="8.54296875" defaultRowHeight="13"/>
  <cols>
    <col min="1" max="2" width="8.54296875" style="10" customWidth="1"/>
    <col min="3" max="3" width="78.54296875" style="10" customWidth="1"/>
    <col min="4" max="4" width="15" style="9" customWidth="1"/>
    <col min="5" max="8" width="23.453125" style="9" hidden="1" customWidth="1"/>
    <col min="9" max="9" width="14.453125" style="10" customWidth="1"/>
    <col min="10" max="13" width="23.453125" style="10" hidden="1" customWidth="1"/>
    <col min="14" max="14" width="3.54296875" style="10" customWidth="1"/>
    <col min="15" max="15" width="8.54296875" style="10"/>
    <col min="16" max="16" width="11" style="10" bestFit="1" customWidth="1"/>
    <col min="17" max="17" width="12.54296875" style="10" bestFit="1" customWidth="1"/>
    <col min="18" max="265" width="8.54296875" style="10"/>
    <col min="266" max="266" width="8.54296875" style="10" customWidth="1"/>
    <col min="267" max="267" width="78.54296875" style="10" customWidth="1"/>
    <col min="268" max="269" width="23.453125" style="10" customWidth="1"/>
    <col min="270" max="270" width="3.54296875" style="10" customWidth="1"/>
    <col min="271" max="521" width="8.54296875" style="10"/>
    <col min="522" max="522" width="8.54296875" style="10" customWidth="1"/>
    <col min="523" max="523" width="78.54296875" style="10" customWidth="1"/>
    <col min="524" max="525" width="23.453125" style="10" customWidth="1"/>
    <col min="526" max="526" width="3.54296875" style="10" customWidth="1"/>
    <col min="527" max="777" width="8.54296875" style="10"/>
    <col min="778" max="778" width="8.54296875" style="10" customWidth="1"/>
    <col min="779" max="779" width="78.54296875" style="10" customWidth="1"/>
    <col min="780" max="781" width="23.453125" style="10" customWidth="1"/>
    <col min="782" max="782" width="3.54296875" style="10" customWidth="1"/>
    <col min="783" max="1033" width="8.54296875" style="10"/>
    <col min="1034" max="1034" width="8.54296875" style="10" customWidth="1"/>
    <col min="1035" max="1035" width="78.54296875" style="10" customWidth="1"/>
    <col min="1036" max="1037" width="23.453125" style="10" customWidth="1"/>
    <col min="1038" max="1038" width="3.54296875" style="10" customWidth="1"/>
    <col min="1039" max="1289" width="8.54296875" style="10"/>
    <col min="1290" max="1290" width="8.54296875" style="10" customWidth="1"/>
    <col min="1291" max="1291" width="78.54296875" style="10" customWidth="1"/>
    <col min="1292" max="1293" width="23.453125" style="10" customWidth="1"/>
    <col min="1294" max="1294" width="3.54296875" style="10" customWidth="1"/>
    <col min="1295" max="1545" width="8.54296875" style="10"/>
    <col min="1546" max="1546" width="8.54296875" style="10" customWidth="1"/>
    <col min="1547" max="1547" width="78.54296875" style="10" customWidth="1"/>
    <col min="1548" max="1549" width="23.453125" style="10" customWidth="1"/>
    <col min="1550" max="1550" width="3.54296875" style="10" customWidth="1"/>
    <col min="1551" max="1801" width="8.54296875" style="10"/>
    <col min="1802" max="1802" width="8.54296875" style="10" customWidth="1"/>
    <col min="1803" max="1803" width="78.54296875" style="10" customWidth="1"/>
    <col min="1804" max="1805" width="23.453125" style="10" customWidth="1"/>
    <col min="1806" max="1806" width="3.54296875" style="10" customWidth="1"/>
    <col min="1807" max="2057" width="8.54296875" style="10"/>
    <col min="2058" max="2058" width="8.54296875" style="10" customWidth="1"/>
    <col min="2059" max="2059" width="78.54296875" style="10" customWidth="1"/>
    <col min="2060" max="2061" width="23.453125" style="10" customWidth="1"/>
    <col min="2062" max="2062" width="3.54296875" style="10" customWidth="1"/>
    <col min="2063" max="2313" width="8.54296875" style="10"/>
    <col min="2314" max="2314" width="8.54296875" style="10" customWidth="1"/>
    <col min="2315" max="2315" width="78.54296875" style="10" customWidth="1"/>
    <col min="2316" max="2317" width="23.453125" style="10" customWidth="1"/>
    <col min="2318" max="2318" width="3.54296875" style="10" customWidth="1"/>
    <col min="2319" max="2569" width="8.54296875" style="10"/>
    <col min="2570" max="2570" width="8.54296875" style="10" customWidth="1"/>
    <col min="2571" max="2571" width="78.54296875" style="10" customWidth="1"/>
    <col min="2572" max="2573" width="23.453125" style="10" customWidth="1"/>
    <col min="2574" max="2574" width="3.54296875" style="10" customWidth="1"/>
    <col min="2575" max="2825" width="8.54296875" style="10"/>
    <col min="2826" max="2826" width="8.54296875" style="10" customWidth="1"/>
    <col min="2827" max="2827" width="78.54296875" style="10" customWidth="1"/>
    <col min="2828" max="2829" width="23.453125" style="10" customWidth="1"/>
    <col min="2830" max="2830" width="3.54296875" style="10" customWidth="1"/>
    <col min="2831" max="3081" width="8.54296875" style="10"/>
    <col min="3082" max="3082" width="8.54296875" style="10" customWidth="1"/>
    <col min="3083" max="3083" width="78.54296875" style="10" customWidth="1"/>
    <col min="3084" max="3085" width="23.453125" style="10" customWidth="1"/>
    <col min="3086" max="3086" width="3.54296875" style="10" customWidth="1"/>
    <col min="3087" max="3337" width="8.54296875" style="10"/>
    <col min="3338" max="3338" width="8.54296875" style="10" customWidth="1"/>
    <col min="3339" max="3339" width="78.54296875" style="10" customWidth="1"/>
    <col min="3340" max="3341" width="23.453125" style="10" customWidth="1"/>
    <col min="3342" max="3342" width="3.54296875" style="10" customWidth="1"/>
    <col min="3343" max="3593" width="8.54296875" style="10"/>
    <col min="3594" max="3594" width="8.54296875" style="10" customWidth="1"/>
    <col min="3595" max="3595" width="78.54296875" style="10" customWidth="1"/>
    <col min="3596" max="3597" width="23.453125" style="10" customWidth="1"/>
    <col min="3598" max="3598" width="3.54296875" style="10" customWidth="1"/>
    <col min="3599" max="3849" width="8.54296875" style="10"/>
    <col min="3850" max="3850" width="8.54296875" style="10" customWidth="1"/>
    <col min="3851" max="3851" width="78.54296875" style="10" customWidth="1"/>
    <col min="3852" max="3853" width="23.453125" style="10" customWidth="1"/>
    <col min="3854" max="3854" width="3.54296875" style="10" customWidth="1"/>
    <col min="3855" max="4105" width="8.54296875" style="10"/>
    <col min="4106" max="4106" width="8.54296875" style="10" customWidth="1"/>
    <col min="4107" max="4107" width="78.54296875" style="10" customWidth="1"/>
    <col min="4108" max="4109" width="23.453125" style="10" customWidth="1"/>
    <col min="4110" max="4110" width="3.54296875" style="10" customWidth="1"/>
    <col min="4111" max="4361" width="8.54296875" style="10"/>
    <col min="4362" max="4362" width="8.54296875" style="10" customWidth="1"/>
    <col min="4363" max="4363" width="78.54296875" style="10" customWidth="1"/>
    <col min="4364" max="4365" width="23.453125" style="10" customWidth="1"/>
    <col min="4366" max="4366" width="3.54296875" style="10" customWidth="1"/>
    <col min="4367" max="4617" width="8.54296875" style="10"/>
    <col min="4618" max="4618" width="8.54296875" style="10" customWidth="1"/>
    <col min="4619" max="4619" width="78.54296875" style="10" customWidth="1"/>
    <col min="4620" max="4621" width="23.453125" style="10" customWidth="1"/>
    <col min="4622" max="4622" width="3.54296875" style="10" customWidth="1"/>
    <col min="4623" max="4873" width="8.54296875" style="10"/>
    <col min="4874" max="4874" width="8.54296875" style="10" customWidth="1"/>
    <col min="4875" max="4875" width="78.54296875" style="10" customWidth="1"/>
    <col min="4876" max="4877" width="23.453125" style="10" customWidth="1"/>
    <col min="4878" max="4878" width="3.54296875" style="10" customWidth="1"/>
    <col min="4879" max="5129" width="8.54296875" style="10"/>
    <col min="5130" max="5130" width="8.54296875" style="10" customWidth="1"/>
    <col min="5131" max="5131" width="78.54296875" style="10" customWidth="1"/>
    <col min="5132" max="5133" width="23.453125" style="10" customWidth="1"/>
    <col min="5134" max="5134" width="3.54296875" style="10" customWidth="1"/>
    <col min="5135" max="5385" width="8.54296875" style="10"/>
    <col min="5386" max="5386" width="8.54296875" style="10" customWidth="1"/>
    <col min="5387" max="5387" width="78.54296875" style="10" customWidth="1"/>
    <col min="5388" max="5389" width="23.453125" style="10" customWidth="1"/>
    <col min="5390" max="5390" width="3.54296875" style="10" customWidth="1"/>
    <col min="5391" max="5641" width="8.54296875" style="10"/>
    <col min="5642" max="5642" width="8.54296875" style="10" customWidth="1"/>
    <col min="5643" max="5643" width="78.54296875" style="10" customWidth="1"/>
    <col min="5644" max="5645" width="23.453125" style="10" customWidth="1"/>
    <col min="5646" max="5646" width="3.54296875" style="10" customWidth="1"/>
    <col min="5647" max="5897" width="8.54296875" style="10"/>
    <col min="5898" max="5898" width="8.54296875" style="10" customWidth="1"/>
    <col min="5899" max="5899" width="78.54296875" style="10" customWidth="1"/>
    <col min="5900" max="5901" width="23.453125" style="10" customWidth="1"/>
    <col min="5902" max="5902" width="3.54296875" style="10" customWidth="1"/>
    <col min="5903" max="6153" width="8.54296875" style="10"/>
    <col min="6154" max="6154" width="8.54296875" style="10" customWidth="1"/>
    <col min="6155" max="6155" width="78.54296875" style="10" customWidth="1"/>
    <col min="6156" max="6157" width="23.453125" style="10" customWidth="1"/>
    <col min="6158" max="6158" width="3.54296875" style="10" customWidth="1"/>
    <col min="6159" max="6409" width="8.54296875" style="10"/>
    <col min="6410" max="6410" width="8.54296875" style="10" customWidth="1"/>
    <col min="6411" max="6411" width="78.54296875" style="10" customWidth="1"/>
    <col min="6412" max="6413" width="23.453125" style="10" customWidth="1"/>
    <col min="6414" max="6414" width="3.54296875" style="10" customWidth="1"/>
    <col min="6415" max="6665" width="8.54296875" style="10"/>
    <col min="6666" max="6666" width="8.54296875" style="10" customWidth="1"/>
    <col min="6667" max="6667" width="78.54296875" style="10" customWidth="1"/>
    <col min="6668" max="6669" width="23.453125" style="10" customWidth="1"/>
    <col min="6670" max="6670" width="3.54296875" style="10" customWidth="1"/>
    <col min="6671" max="6921" width="8.54296875" style="10"/>
    <col min="6922" max="6922" width="8.54296875" style="10" customWidth="1"/>
    <col min="6923" max="6923" width="78.54296875" style="10" customWidth="1"/>
    <col min="6924" max="6925" width="23.453125" style="10" customWidth="1"/>
    <col min="6926" max="6926" width="3.54296875" style="10" customWidth="1"/>
    <col min="6927" max="7177" width="8.54296875" style="10"/>
    <col min="7178" max="7178" width="8.54296875" style="10" customWidth="1"/>
    <col min="7179" max="7179" width="78.54296875" style="10" customWidth="1"/>
    <col min="7180" max="7181" width="23.453125" style="10" customWidth="1"/>
    <col min="7182" max="7182" width="3.54296875" style="10" customWidth="1"/>
    <col min="7183" max="7433" width="8.54296875" style="10"/>
    <col min="7434" max="7434" width="8.54296875" style="10" customWidth="1"/>
    <col min="7435" max="7435" width="78.54296875" style="10" customWidth="1"/>
    <col min="7436" max="7437" width="23.453125" style="10" customWidth="1"/>
    <col min="7438" max="7438" width="3.54296875" style="10" customWidth="1"/>
    <col min="7439" max="7689" width="8.54296875" style="10"/>
    <col min="7690" max="7690" width="8.54296875" style="10" customWidth="1"/>
    <col min="7691" max="7691" width="78.54296875" style="10" customWidth="1"/>
    <col min="7692" max="7693" width="23.453125" style="10" customWidth="1"/>
    <col min="7694" max="7694" width="3.54296875" style="10" customWidth="1"/>
    <col min="7695" max="7945" width="8.54296875" style="10"/>
    <col min="7946" max="7946" width="8.54296875" style="10" customWidth="1"/>
    <col min="7947" max="7947" width="78.54296875" style="10" customWidth="1"/>
    <col min="7948" max="7949" width="23.453125" style="10" customWidth="1"/>
    <col min="7950" max="7950" width="3.54296875" style="10" customWidth="1"/>
    <col min="7951" max="8201" width="8.54296875" style="10"/>
    <col min="8202" max="8202" width="8.54296875" style="10" customWidth="1"/>
    <col min="8203" max="8203" width="78.54296875" style="10" customWidth="1"/>
    <col min="8204" max="8205" width="23.453125" style="10" customWidth="1"/>
    <col min="8206" max="8206" width="3.54296875" style="10" customWidth="1"/>
    <col min="8207" max="8457" width="8.54296875" style="10"/>
    <col min="8458" max="8458" width="8.54296875" style="10" customWidth="1"/>
    <col min="8459" max="8459" width="78.54296875" style="10" customWidth="1"/>
    <col min="8460" max="8461" width="23.453125" style="10" customWidth="1"/>
    <col min="8462" max="8462" width="3.54296875" style="10" customWidth="1"/>
    <col min="8463" max="8713" width="8.54296875" style="10"/>
    <col min="8714" max="8714" width="8.54296875" style="10" customWidth="1"/>
    <col min="8715" max="8715" width="78.54296875" style="10" customWidth="1"/>
    <col min="8716" max="8717" width="23.453125" style="10" customWidth="1"/>
    <col min="8718" max="8718" width="3.54296875" style="10" customWidth="1"/>
    <col min="8719" max="8969" width="8.54296875" style="10"/>
    <col min="8970" max="8970" width="8.54296875" style="10" customWidth="1"/>
    <col min="8971" max="8971" width="78.54296875" style="10" customWidth="1"/>
    <col min="8972" max="8973" width="23.453125" style="10" customWidth="1"/>
    <col min="8974" max="8974" width="3.54296875" style="10" customWidth="1"/>
    <col min="8975" max="9225" width="8.54296875" style="10"/>
    <col min="9226" max="9226" width="8.54296875" style="10" customWidth="1"/>
    <col min="9227" max="9227" width="78.54296875" style="10" customWidth="1"/>
    <col min="9228" max="9229" width="23.453125" style="10" customWidth="1"/>
    <col min="9230" max="9230" width="3.54296875" style="10" customWidth="1"/>
    <col min="9231" max="9481" width="8.54296875" style="10"/>
    <col min="9482" max="9482" width="8.54296875" style="10" customWidth="1"/>
    <col min="9483" max="9483" width="78.54296875" style="10" customWidth="1"/>
    <col min="9484" max="9485" width="23.453125" style="10" customWidth="1"/>
    <col min="9486" max="9486" width="3.54296875" style="10" customWidth="1"/>
    <col min="9487" max="9737" width="8.54296875" style="10"/>
    <col min="9738" max="9738" width="8.54296875" style="10" customWidth="1"/>
    <col min="9739" max="9739" width="78.54296875" style="10" customWidth="1"/>
    <col min="9740" max="9741" width="23.453125" style="10" customWidth="1"/>
    <col min="9742" max="9742" width="3.54296875" style="10" customWidth="1"/>
    <col min="9743" max="9993" width="8.54296875" style="10"/>
    <col min="9994" max="9994" width="8.54296875" style="10" customWidth="1"/>
    <col min="9995" max="9995" width="78.54296875" style="10" customWidth="1"/>
    <col min="9996" max="9997" width="23.453125" style="10" customWidth="1"/>
    <col min="9998" max="9998" width="3.54296875" style="10" customWidth="1"/>
    <col min="9999" max="10249" width="8.54296875" style="10"/>
    <col min="10250" max="10250" width="8.54296875" style="10" customWidth="1"/>
    <col min="10251" max="10251" width="78.54296875" style="10" customWidth="1"/>
    <col min="10252" max="10253" width="23.453125" style="10" customWidth="1"/>
    <col min="10254" max="10254" width="3.54296875" style="10" customWidth="1"/>
    <col min="10255" max="10505" width="8.54296875" style="10"/>
    <col min="10506" max="10506" width="8.54296875" style="10" customWidth="1"/>
    <col min="10507" max="10507" width="78.54296875" style="10" customWidth="1"/>
    <col min="10508" max="10509" width="23.453125" style="10" customWidth="1"/>
    <col min="10510" max="10510" width="3.54296875" style="10" customWidth="1"/>
    <col min="10511" max="10761" width="8.54296875" style="10"/>
    <col min="10762" max="10762" width="8.54296875" style="10" customWidth="1"/>
    <col min="10763" max="10763" width="78.54296875" style="10" customWidth="1"/>
    <col min="10764" max="10765" width="23.453125" style="10" customWidth="1"/>
    <col min="10766" max="10766" width="3.54296875" style="10" customWidth="1"/>
    <col min="10767" max="11017" width="8.54296875" style="10"/>
    <col min="11018" max="11018" width="8.54296875" style="10" customWidth="1"/>
    <col min="11019" max="11019" width="78.54296875" style="10" customWidth="1"/>
    <col min="11020" max="11021" width="23.453125" style="10" customWidth="1"/>
    <col min="11022" max="11022" width="3.54296875" style="10" customWidth="1"/>
    <col min="11023" max="11273" width="8.54296875" style="10"/>
    <col min="11274" max="11274" width="8.54296875" style="10" customWidth="1"/>
    <col min="11275" max="11275" width="78.54296875" style="10" customWidth="1"/>
    <col min="11276" max="11277" width="23.453125" style="10" customWidth="1"/>
    <col min="11278" max="11278" width="3.54296875" style="10" customWidth="1"/>
    <col min="11279" max="11529" width="8.54296875" style="10"/>
    <col min="11530" max="11530" width="8.54296875" style="10" customWidth="1"/>
    <col min="11531" max="11531" width="78.54296875" style="10" customWidth="1"/>
    <col min="11532" max="11533" width="23.453125" style="10" customWidth="1"/>
    <col min="11534" max="11534" width="3.54296875" style="10" customWidth="1"/>
    <col min="11535" max="11785" width="8.54296875" style="10"/>
    <col min="11786" max="11786" width="8.54296875" style="10" customWidth="1"/>
    <col min="11787" max="11787" width="78.54296875" style="10" customWidth="1"/>
    <col min="11788" max="11789" width="23.453125" style="10" customWidth="1"/>
    <col min="11790" max="11790" width="3.54296875" style="10" customWidth="1"/>
    <col min="11791" max="12041" width="8.54296875" style="10"/>
    <col min="12042" max="12042" width="8.54296875" style="10" customWidth="1"/>
    <col min="12043" max="12043" width="78.54296875" style="10" customWidth="1"/>
    <col min="12044" max="12045" width="23.453125" style="10" customWidth="1"/>
    <col min="12046" max="12046" width="3.54296875" style="10" customWidth="1"/>
    <col min="12047" max="12297" width="8.54296875" style="10"/>
    <col min="12298" max="12298" width="8.54296875" style="10" customWidth="1"/>
    <col min="12299" max="12299" width="78.54296875" style="10" customWidth="1"/>
    <col min="12300" max="12301" width="23.453125" style="10" customWidth="1"/>
    <col min="12302" max="12302" width="3.54296875" style="10" customWidth="1"/>
    <col min="12303" max="12553" width="8.54296875" style="10"/>
    <col min="12554" max="12554" width="8.54296875" style="10" customWidth="1"/>
    <col min="12555" max="12555" width="78.54296875" style="10" customWidth="1"/>
    <col min="12556" max="12557" width="23.453125" style="10" customWidth="1"/>
    <col min="12558" max="12558" width="3.54296875" style="10" customWidth="1"/>
    <col min="12559" max="12809" width="8.54296875" style="10"/>
    <col min="12810" max="12810" width="8.54296875" style="10" customWidth="1"/>
    <col min="12811" max="12811" width="78.54296875" style="10" customWidth="1"/>
    <col min="12812" max="12813" width="23.453125" style="10" customWidth="1"/>
    <col min="12814" max="12814" width="3.54296875" style="10" customWidth="1"/>
    <col min="12815" max="13065" width="8.54296875" style="10"/>
    <col min="13066" max="13066" width="8.54296875" style="10" customWidth="1"/>
    <col min="13067" max="13067" width="78.54296875" style="10" customWidth="1"/>
    <col min="13068" max="13069" width="23.453125" style="10" customWidth="1"/>
    <col min="13070" max="13070" width="3.54296875" style="10" customWidth="1"/>
    <col min="13071" max="13321" width="8.54296875" style="10"/>
    <col min="13322" max="13322" width="8.54296875" style="10" customWidth="1"/>
    <col min="13323" max="13323" width="78.54296875" style="10" customWidth="1"/>
    <col min="13324" max="13325" width="23.453125" style="10" customWidth="1"/>
    <col min="13326" max="13326" width="3.54296875" style="10" customWidth="1"/>
    <col min="13327" max="13577" width="8.54296875" style="10"/>
    <col min="13578" max="13578" width="8.54296875" style="10" customWidth="1"/>
    <col min="13579" max="13579" width="78.54296875" style="10" customWidth="1"/>
    <col min="13580" max="13581" width="23.453125" style="10" customWidth="1"/>
    <col min="13582" max="13582" width="3.54296875" style="10" customWidth="1"/>
    <col min="13583" max="13833" width="8.54296875" style="10"/>
    <col min="13834" max="13834" width="8.54296875" style="10" customWidth="1"/>
    <col min="13835" max="13835" width="78.54296875" style="10" customWidth="1"/>
    <col min="13836" max="13837" width="23.453125" style="10" customWidth="1"/>
    <col min="13838" max="13838" width="3.54296875" style="10" customWidth="1"/>
    <col min="13839" max="14089" width="8.54296875" style="10"/>
    <col min="14090" max="14090" width="8.54296875" style="10" customWidth="1"/>
    <col min="14091" max="14091" width="78.54296875" style="10" customWidth="1"/>
    <col min="14092" max="14093" width="23.453125" style="10" customWidth="1"/>
    <col min="14094" max="14094" width="3.54296875" style="10" customWidth="1"/>
    <col min="14095" max="14345" width="8.54296875" style="10"/>
    <col min="14346" max="14346" width="8.54296875" style="10" customWidth="1"/>
    <col min="14347" max="14347" width="78.54296875" style="10" customWidth="1"/>
    <col min="14348" max="14349" width="23.453125" style="10" customWidth="1"/>
    <col min="14350" max="14350" width="3.54296875" style="10" customWidth="1"/>
    <col min="14351" max="14601" width="8.54296875" style="10"/>
    <col min="14602" max="14602" width="8.54296875" style="10" customWidth="1"/>
    <col min="14603" max="14603" width="78.54296875" style="10" customWidth="1"/>
    <col min="14604" max="14605" width="23.453125" style="10" customWidth="1"/>
    <col min="14606" max="14606" width="3.54296875" style="10" customWidth="1"/>
    <col min="14607" max="14857" width="8.54296875" style="10"/>
    <col min="14858" max="14858" width="8.54296875" style="10" customWidth="1"/>
    <col min="14859" max="14859" width="78.54296875" style="10" customWidth="1"/>
    <col min="14860" max="14861" width="23.453125" style="10" customWidth="1"/>
    <col min="14862" max="14862" width="3.54296875" style="10" customWidth="1"/>
    <col min="14863" max="15113" width="8.54296875" style="10"/>
    <col min="15114" max="15114" width="8.54296875" style="10" customWidth="1"/>
    <col min="15115" max="15115" width="78.54296875" style="10" customWidth="1"/>
    <col min="15116" max="15117" width="23.453125" style="10" customWidth="1"/>
    <col min="15118" max="15118" width="3.54296875" style="10" customWidth="1"/>
    <col min="15119" max="15369" width="8.54296875" style="10"/>
    <col min="15370" max="15370" width="8.54296875" style="10" customWidth="1"/>
    <col min="15371" max="15371" width="78.54296875" style="10" customWidth="1"/>
    <col min="15372" max="15373" width="23.453125" style="10" customWidth="1"/>
    <col min="15374" max="15374" width="3.54296875" style="10" customWidth="1"/>
    <col min="15375" max="15625" width="8.54296875" style="10"/>
    <col min="15626" max="15626" width="8.54296875" style="10" customWidth="1"/>
    <col min="15627" max="15627" width="78.54296875" style="10" customWidth="1"/>
    <col min="15628" max="15629" width="23.453125" style="10" customWidth="1"/>
    <col min="15630" max="15630" width="3.54296875" style="10" customWidth="1"/>
    <col min="15631" max="15881" width="8.54296875" style="10"/>
    <col min="15882" max="15882" width="8.54296875" style="10" customWidth="1"/>
    <col min="15883" max="15883" width="78.54296875" style="10" customWidth="1"/>
    <col min="15884" max="15885" width="23.453125" style="10" customWidth="1"/>
    <col min="15886" max="15886" width="3.54296875" style="10" customWidth="1"/>
    <col min="15887" max="16137" width="8.54296875" style="10"/>
    <col min="16138" max="16138" width="8.54296875" style="10" customWidth="1"/>
    <col min="16139" max="16139" width="78.54296875" style="10" customWidth="1"/>
    <col min="16140" max="16141" width="23.453125" style="10" customWidth="1"/>
    <col min="16142" max="16142" width="3.54296875" style="10" customWidth="1"/>
    <col min="16143" max="16384" width="8.54296875" style="10"/>
  </cols>
  <sheetData>
    <row r="1" spans="2:17">
      <c r="B1" s="49"/>
      <c r="C1" s="34"/>
      <c r="D1" s="1"/>
      <c r="E1" s="1"/>
      <c r="F1" s="1"/>
      <c r="G1" s="1"/>
      <c r="H1" s="1"/>
      <c r="I1" s="2"/>
      <c r="J1" s="2"/>
      <c r="K1" s="2"/>
      <c r="L1" s="2"/>
      <c r="M1" s="2"/>
      <c r="N1" s="3"/>
    </row>
    <row r="2" spans="2:17" ht="17.5">
      <c r="B2" s="50"/>
      <c r="C2" s="405" t="s">
        <v>29</v>
      </c>
      <c r="D2" s="405"/>
      <c r="E2" s="405"/>
      <c r="F2" s="405"/>
      <c r="G2" s="405"/>
      <c r="H2" s="405"/>
      <c r="I2" s="405"/>
      <c r="J2" s="64"/>
      <c r="K2" s="64"/>
      <c r="L2" s="64"/>
      <c r="M2" s="64"/>
      <c r="N2" s="4"/>
    </row>
    <row r="3" spans="2:17" ht="15.75" customHeight="1">
      <c r="B3" s="50"/>
      <c r="C3" s="406" t="s">
        <v>76</v>
      </c>
      <c r="D3" s="406"/>
      <c r="E3" s="406"/>
      <c r="F3" s="406"/>
      <c r="G3" s="406"/>
      <c r="H3" s="406"/>
      <c r="I3" s="406"/>
      <c r="J3" s="65"/>
      <c r="K3" s="65"/>
      <c r="L3" s="65"/>
      <c r="M3" s="65"/>
      <c r="N3" s="4"/>
    </row>
    <row r="4" spans="2:17" ht="22.5" customHeight="1">
      <c r="B4" s="50"/>
      <c r="C4" s="406" t="s">
        <v>1</v>
      </c>
      <c r="D4" s="406"/>
      <c r="E4" s="406"/>
      <c r="F4" s="406"/>
      <c r="G4" s="406"/>
      <c r="H4" s="406"/>
      <c r="I4" s="406"/>
      <c r="J4" s="65"/>
      <c r="K4" s="65"/>
      <c r="L4" s="65"/>
      <c r="M4" s="65"/>
      <c r="N4" s="4"/>
    </row>
    <row r="5" spans="2:17" ht="15">
      <c r="B5" s="50"/>
      <c r="C5" s="406" t="s">
        <v>2</v>
      </c>
      <c r="D5" s="406"/>
      <c r="E5" s="406"/>
      <c r="F5" s="406"/>
      <c r="G5" s="406"/>
      <c r="H5" s="406"/>
      <c r="I5" s="406"/>
      <c r="J5" s="65"/>
      <c r="K5" s="65"/>
      <c r="L5" s="65"/>
      <c r="M5" s="65"/>
      <c r="N5" s="4"/>
    </row>
    <row r="6" spans="2:17" ht="13.4" customHeight="1">
      <c r="B6" s="50"/>
      <c r="C6" s="42"/>
      <c r="D6" s="5"/>
      <c r="E6" s="5"/>
      <c r="F6" s="5"/>
      <c r="G6" s="5"/>
      <c r="H6" s="14" t="s">
        <v>19</v>
      </c>
      <c r="I6" s="5"/>
      <c r="J6" s="5"/>
      <c r="K6" s="5"/>
      <c r="L6" s="5"/>
      <c r="M6" s="14" t="s">
        <v>19</v>
      </c>
      <c r="N6" s="4"/>
    </row>
    <row r="7" spans="2:17" ht="15.5">
      <c r="B7" s="50"/>
      <c r="C7" s="38"/>
      <c r="D7" s="69" t="s">
        <v>124</v>
      </c>
      <c r="E7" s="69"/>
      <c r="F7" s="69"/>
      <c r="G7" s="69"/>
      <c r="H7" s="69" t="str">
        <f>D7</f>
        <v>2012/12</v>
      </c>
      <c r="I7" s="69" t="s">
        <v>114</v>
      </c>
      <c r="J7" s="69"/>
      <c r="K7" s="69"/>
      <c r="L7" s="69"/>
      <c r="M7" s="69" t="str">
        <f>I7</f>
        <v>2013/12</v>
      </c>
      <c r="N7" s="4"/>
    </row>
    <row r="8" spans="2:17" ht="15.5">
      <c r="B8" s="50"/>
      <c r="C8" s="38"/>
      <c r="D8" s="69" t="s">
        <v>65</v>
      </c>
      <c r="E8" s="47" t="s">
        <v>17</v>
      </c>
      <c r="F8" s="47" t="s">
        <v>18</v>
      </c>
      <c r="G8" s="47" t="s">
        <v>20</v>
      </c>
      <c r="H8" s="69"/>
      <c r="I8" s="69" t="s">
        <v>66</v>
      </c>
      <c r="J8" s="47" t="s">
        <v>17</v>
      </c>
      <c r="K8" s="47" t="s">
        <v>18</v>
      </c>
      <c r="L8" s="47" t="s">
        <v>20</v>
      </c>
      <c r="M8" s="69"/>
      <c r="N8" s="4"/>
    </row>
    <row r="9" spans="2:17" ht="16.5" customHeight="1">
      <c r="B9" s="50"/>
      <c r="C9" s="35" t="s">
        <v>30</v>
      </c>
      <c r="D9" s="58">
        <v>0</v>
      </c>
      <c r="E9" s="58"/>
      <c r="F9" s="58"/>
      <c r="G9" s="58"/>
      <c r="H9" s="58">
        <f>SUM(D9:G9)</f>
        <v>0</v>
      </c>
      <c r="I9" s="58">
        <v>1057.7470000000001</v>
      </c>
      <c r="J9" s="29"/>
      <c r="K9" s="29"/>
      <c r="L9" s="29"/>
      <c r="M9" s="29"/>
      <c r="N9" s="4"/>
      <c r="P9" s="51"/>
      <c r="Q9" s="51"/>
    </row>
    <row r="10" spans="2:17" ht="11.15" customHeight="1">
      <c r="B10" s="50"/>
      <c r="C10" s="38"/>
      <c r="D10" s="15"/>
      <c r="E10" s="15"/>
      <c r="F10" s="15"/>
      <c r="G10" s="15"/>
      <c r="H10" s="15"/>
      <c r="I10" s="15"/>
      <c r="J10" s="21"/>
      <c r="K10" s="21"/>
      <c r="L10" s="21"/>
      <c r="M10" s="21"/>
      <c r="N10" s="4"/>
      <c r="P10" s="51"/>
      <c r="Q10" s="51"/>
    </row>
    <row r="11" spans="2:17" ht="11.15" customHeight="1">
      <c r="B11" s="50"/>
      <c r="C11" s="38"/>
      <c r="D11" s="15"/>
      <c r="E11" s="15"/>
      <c r="F11" s="15"/>
      <c r="G11" s="15"/>
      <c r="H11" s="15"/>
      <c r="I11" s="15"/>
      <c r="J11" s="21"/>
      <c r="K11" s="21"/>
      <c r="L11" s="21"/>
      <c r="M11" s="21"/>
      <c r="N11" s="4"/>
      <c r="P11" s="51"/>
      <c r="Q11" s="51"/>
    </row>
    <row r="12" spans="2:17" ht="15.5">
      <c r="B12" s="50"/>
      <c r="C12" s="36" t="s">
        <v>31</v>
      </c>
      <c r="D12" s="40">
        <v>0</v>
      </c>
      <c r="E12" s="59"/>
      <c r="F12" s="59"/>
      <c r="G12" s="59"/>
      <c r="H12" s="40">
        <f t="shared" ref="H12:H29" si="0">SUM(D12:G12)</f>
        <v>0</v>
      </c>
      <c r="I12" s="40">
        <v>5186.4450784999999</v>
      </c>
      <c r="J12" s="30"/>
      <c r="K12" s="30"/>
      <c r="L12" s="30"/>
      <c r="M12" s="30"/>
      <c r="N12" s="4"/>
      <c r="P12" s="51"/>
      <c r="Q12" s="51"/>
    </row>
    <row r="13" spans="2:17" ht="15.5">
      <c r="B13" s="50"/>
      <c r="C13" s="36" t="s">
        <v>32</v>
      </c>
      <c r="D13" s="40">
        <v>0</v>
      </c>
      <c r="E13" s="59"/>
      <c r="F13" s="59"/>
      <c r="G13" s="59"/>
      <c r="H13" s="40">
        <f t="shared" si="0"/>
        <v>0</v>
      </c>
      <c r="I13" s="40">
        <v>-3228.1013118999999</v>
      </c>
      <c r="J13" s="30"/>
      <c r="K13" s="30"/>
      <c r="L13" s="30"/>
      <c r="M13" s="30"/>
      <c r="N13" s="4"/>
      <c r="P13" s="51"/>
      <c r="Q13" s="51"/>
    </row>
    <row r="14" spans="2:17" ht="15">
      <c r="B14" s="50"/>
      <c r="C14" s="35" t="s">
        <v>22</v>
      </c>
      <c r="D14" s="58">
        <v>0</v>
      </c>
      <c r="E14" s="58"/>
      <c r="F14" s="58"/>
      <c r="G14" s="58"/>
      <c r="H14" s="58">
        <f t="shared" si="0"/>
        <v>0</v>
      </c>
      <c r="I14" s="58">
        <v>1958.3437665999998</v>
      </c>
      <c r="J14" s="29"/>
      <c r="K14" s="29"/>
      <c r="L14" s="29"/>
      <c r="M14" s="29"/>
      <c r="N14" s="4"/>
      <c r="P14" s="51"/>
      <c r="Q14" s="51"/>
    </row>
    <row r="15" spans="2:17" ht="15.5">
      <c r="B15" s="50"/>
      <c r="C15" s="36" t="s">
        <v>33</v>
      </c>
      <c r="D15" s="40">
        <v>0</v>
      </c>
      <c r="E15" s="40"/>
      <c r="F15" s="40"/>
      <c r="G15" s="40"/>
      <c r="H15" s="40">
        <f t="shared" si="0"/>
        <v>0</v>
      </c>
      <c r="I15" s="40">
        <v>-1363.0594836999999</v>
      </c>
      <c r="J15" s="16"/>
      <c r="K15" s="16"/>
      <c r="L15" s="16"/>
      <c r="M15" s="16"/>
      <c r="N15" s="4"/>
      <c r="P15" s="51"/>
      <c r="Q15" s="51"/>
    </row>
    <row r="16" spans="2:17" ht="15.5">
      <c r="B16" s="50"/>
      <c r="C16" s="43" t="s">
        <v>34</v>
      </c>
      <c r="D16" s="40">
        <v>0</v>
      </c>
      <c r="E16" s="17">
        <f>E19*-1</f>
        <v>-0.635185</v>
      </c>
      <c r="F16" s="40">
        <f>-F20</f>
        <v>-0.68699999999999983</v>
      </c>
      <c r="G16" s="40"/>
      <c r="H16" s="40">
        <f>SUM(D16:G16)</f>
        <v>-1.3221849999999997</v>
      </c>
      <c r="I16" s="40">
        <v>240.73990038998002</v>
      </c>
      <c r="J16" s="33">
        <f>-J19</f>
        <v>0.28007599999999999</v>
      </c>
      <c r="K16" s="16"/>
      <c r="L16" s="16"/>
      <c r="M16" s="16"/>
      <c r="N16" s="4"/>
      <c r="P16" s="51"/>
      <c r="Q16" s="51"/>
    </row>
    <row r="17" spans="2:17" ht="15">
      <c r="B17" s="50"/>
      <c r="C17" s="35" t="s">
        <v>35</v>
      </c>
      <c r="D17" s="58">
        <v>215.91129100000001</v>
      </c>
      <c r="E17" s="58"/>
      <c r="F17" s="58"/>
      <c r="G17" s="58"/>
      <c r="H17" s="58">
        <f>SUM(H14:H16)</f>
        <v>-1.3221849999999997</v>
      </c>
      <c r="I17" s="58">
        <v>295.04102004452102</v>
      </c>
      <c r="J17" s="29"/>
      <c r="K17" s="29"/>
      <c r="L17" s="29"/>
      <c r="M17" s="29"/>
      <c r="N17" s="4"/>
      <c r="P17" s="51"/>
      <c r="Q17" s="51"/>
    </row>
    <row r="18" spans="2:17" ht="13.5" customHeight="1">
      <c r="B18" s="50"/>
      <c r="C18" s="36" t="s">
        <v>36</v>
      </c>
      <c r="D18" s="40">
        <v>0</v>
      </c>
      <c r="E18" s="40"/>
      <c r="F18" s="40"/>
      <c r="G18" s="40"/>
      <c r="H18" s="40">
        <f>SUM(D18:G18)</f>
        <v>0</v>
      </c>
      <c r="I18" s="40">
        <v>-2.7283805499999998</v>
      </c>
      <c r="J18" s="16"/>
      <c r="K18" s="16"/>
      <c r="L18" s="16"/>
      <c r="M18" s="16"/>
      <c r="N18" s="4"/>
      <c r="P18" s="51"/>
      <c r="Q18" s="51"/>
    </row>
    <row r="19" spans="2:17" ht="13.5" hidden="1" customHeight="1">
      <c r="B19" s="50"/>
      <c r="C19" s="43" t="s">
        <v>16</v>
      </c>
      <c r="D19" s="40"/>
      <c r="E19" s="17">
        <v>0.635185</v>
      </c>
      <c r="F19" s="15"/>
      <c r="G19" s="15"/>
      <c r="H19" s="40">
        <f>SUM(D19:G19)</f>
        <v>0.635185</v>
      </c>
      <c r="I19" s="40"/>
      <c r="J19" s="20">
        <v>-0.28007599999999999</v>
      </c>
      <c r="K19" s="16"/>
      <c r="L19" s="16"/>
      <c r="M19" s="16"/>
      <c r="N19" s="4"/>
      <c r="P19" s="51"/>
      <c r="Q19" s="51"/>
    </row>
    <row r="20" spans="2:17" ht="15.5">
      <c r="B20" s="50"/>
      <c r="C20" s="43" t="s">
        <v>37</v>
      </c>
      <c r="D20" s="40">
        <v>0</v>
      </c>
      <c r="E20" s="40"/>
      <c r="F20" s="60">
        <v>0.68699999999999983</v>
      </c>
      <c r="G20" s="40"/>
      <c r="H20" s="40">
        <f t="shared" si="0"/>
        <v>0.68699999999999983</v>
      </c>
      <c r="I20" s="40">
        <v>-259.31797014546004</v>
      </c>
      <c r="J20" s="16"/>
      <c r="K20" s="16"/>
      <c r="L20" s="16"/>
      <c r="M20" s="16"/>
      <c r="N20" s="4"/>
      <c r="P20" s="51"/>
      <c r="Q20" s="51"/>
    </row>
    <row r="21" spans="2:17" ht="15">
      <c r="B21" s="50"/>
      <c r="C21" s="35" t="s">
        <v>38</v>
      </c>
      <c r="D21" s="41">
        <v>0</v>
      </c>
      <c r="E21" s="41"/>
      <c r="F21" s="41"/>
      <c r="G21" s="41"/>
      <c r="H21" s="41">
        <f t="shared" si="0"/>
        <v>0</v>
      </c>
      <c r="I21" s="61">
        <v>573.97783259451967</v>
      </c>
      <c r="J21" s="31"/>
      <c r="K21" s="31"/>
      <c r="L21" s="31"/>
      <c r="M21" s="31"/>
      <c r="N21" s="4"/>
      <c r="P21" s="51"/>
      <c r="Q21" s="51"/>
    </row>
    <row r="22" spans="2:17" ht="15.5">
      <c r="B22" s="50"/>
      <c r="C22" s="36" t="s">
        <v>39</v>
      </c>
      <c r="D22" s="40">
        <v>0</v>
      </c>
      <c r="E22" s="40"/>
      <c r="F22" s="40"/>
      <c r="G22" s="40"/>
      <c r="H22" s="40">
        <f t="shared" si="0"/>
        <v>0</v>
      </c>
      <c r="I22" s="40">
        <v>-71.807116899999997</v>
      </c>
      <c r="J22" s="16"/>
      <c r="K22" s="16"/>
      <c r="L22" s="16"/>
      <c r="M22" s="16"/>
      <c r="N22" s="4"/>
      <c r="P22" s="51"/>
      <c r="Q22" s="51"/>
    </row>
    <row r="23" spans="2:17" ht="15.5">
      <c r="B23" s="50"/>
      <c r="C23" s="36"/>
      <c r="D23" s="40"/>
      <c r="E23" s="40"/>
      <c r="F23" s="40"/>
      <c r="G23" s="40"/>
      <c r="H23" s="40">
        <f t="shared" si="0"/>
        <v>0</v>
      </c>
      <c r="I23" s="40"/>
      <c r="J23" s="16"/>
      <c r="K23" s="16"/>
      <c r="L23" s="16"/>
      <c r="M23" s="16"/>
      <c r="N23" s="4"/>
      <c r="P23" s="51"/>
      <c r="Q23" s="51"/>
    </row>
    <row r="24" spans="2:17" ht="15">
      <c r="B24" s="50"/>
      <c r="C24" s="35" t="s">
        <v>40</v>
      </c>
      <c r="D24" s="41">
        <v>0</v>
      </c>
      <c r="E24" s="41"/>
      <c r="F24" s="41"/>
      <c r="G24" s="41"/>
      <c r="H24" s="41">
        <f t="shared" si="0"/>
        <v>0</v>
      </c>
      <c r="I24" s="61">
        <v>502.17071569451969</v>
      </c>
      <c r="J24" s="31"/>
      <c r="K24" s="31"/>
      <c r="L24" s="31"/>
      <c r="M24" s="31"/>
      <c r="N24" s="4"/>
      <c r="P24" s="51"/>
      <c r="Q24" s="51"/>
    </row>
    <row r="25" spans="2:17" ht="15.5">
      <c r="B25" s="50"/>
      <c r="C25" s="45" t="s">
        <v>41</v>
      </c>
      <c r="D25" s="23"/>
      <c r="E25" s="23"/>
      <c r="F25" s="23"/>
      <c r="G25" s="23"/>
      <c r="H25" s="23">
        <f t="shared" si="0"/>
        <v>0</v>
      </c>
      <c r="I25" s="62"/>
      <c r="J25" s="32"/>
      <c r="K25" s="32"/>
      <c r="L25" s="32"/>
      <c r="M25" s="32"/>
      <c r="N25" s="4"/>
      <c r="P25" s="51"/>
      <c r="Q25" s="51"/>
    </row>
    <row r="26" spans="2:17" ht="15.5">
      <c r="B26" s="50"/>
      <c r="C26" s="45" t="s">
        <v>23</v>
      </c>
      <c r="D26" s="40">
        <v>0</v>
      </c>
      <c r="E26" s="40"/>
      <c r="F26" s="40"/>
      <c r="G26" s="40"/>
      <c r="H26" s="40">
        <f t="shared" si="0"/>
        <v>0</v>
      </c>
      <c r="I26" s="40">
        <v>13.36665911525</v>
      </c>
      <c r="J26" s="16"/>
      <c r="K26" s="16"/>
      <c r="L26" s="16"/>
      <c r="M26" s="16"/>
      <c r="N26" s="4"/>
      <c r="P26" s="51"/>
      <c r="Q26" s="51"/>
    </row>
    <row r="27" spans="2:17" ht="15.5">
      <c r="B27" s="50"/>
      <c r="C27" s="45" t="s">
        <v>42</v>
      </c>
      <c r="D27" s="40">
        <v>0</v>
      </c>
      <c r="E27" s="40"/>
      <c r="F27" s="40"/>
      <c r="G27" s="40"/>
      <c r="H27" s="40">
        <f t="shared" si="0"/>
        <v>0</v>
      </c>
      <c r="I27" s="40">
        <v>488.80405657926968</v>
      </c>
      <c r="J27" s="16"/>
      <c r="K27" s="16"/>
      <c r="L27" s="16"/>
      <c r="M27" s="16"/>
      <c r="N27" s="4"/>
      <c r="P27" s="51"/>
      <c r="Q27" s="51"/>
    </row>
    <row r="28" spans="2:17" ht="15.5">
      <c r="B28" s="50"/>
      <c r="C28" s="45"/>
      <c r="D28" s="40"/>
      <c r="E28" s="40"/>
      <c r="F28" s="40"/>
      <c r="G28" s="40"/>
      <c r="H28" s="40">
        <f t="shared" si="0"/>
        <v>0</v>
      </c>
      <c r="I28" s="40"/>
      <c r="J28" s="16"/>
      <c r="K28" s="16"/>
      <c r="L28" s="16"/>
      <c r="M28" s="16"/>
      <c r="N28" s="4"/>
      <c r="P28" s="51"/>
      <c r="Q28" s="51"/>
    </row>
    <row r="29" spans="2:17" ht="15">
      <c r="B29" s="52"/>
      <c r="C29" s="7" t="s">
        <v>4</v>
      </c>
      <c r="D29" s="63">
        <v>0</v>
      </c>
      <c r="E29" s="63"/>
      <c r="F29" s="63"/>
      <c r="G29" s="63"/>
      <c r="H29" s="63">
        <f t="shared" si="0"/>
        <v>0</v>
      </c>
      <c r="I29" s="63">
        <v>892.06079668997972</v>
      </c>
      <c r="J29" s="46"/>
      <c r="K29" s="46"/>
      <c r="L29" s="46"/>
      <c r="M29" s="46"/>
      <c r="N29" s="8"/>
      <c r="P29" s="51"/>
      <c r="Q29" s="51"/>
    </row>
    <row r="30" spans="2:17" ht="12.75" customHeight="1">
      <c r="C30" s="36"/>
      <c r="D30" s="38"/>
      <c r="E30" s="38"/>
      <c r="F30" s="38"/>
      <c r="G30" s="38"/>
      <c r="H30" s="38"/>
      <c r="I30" s="35"/>
      <c r="J30" s="35"/>
      <c r="K30" s="35"/>
      <c r="L30" s="35"/>
      <c r="M30" s="35"/>
      <c r="P30" s="51"/>
      <c r="Q30" s="51"/>
    </row>
    <row r="31" spans="2:17">
      <c r="P31" s="51"/>
      <c r="Q31" s="51"/>
    </row>
    <row r="32" spans="2:17" ht="33" customHeight="1">
      <c r="C32" s="403" t="s">
        <v>43</v>
      </c>
      <c r="D32" s="403"/>
      <c r="E32" s="403"/>
      <c r="F32" s="403"/>
      <c r="G32" s="403"/>
      <c r="H32" s="403"/>
      <c r="I32" s="403"/>
      <c r="J32" s="403"/>
      <c r="K32" s="403"/>
      <c r="L32" s="403"/>
      <c r="M32" s="403"/>
      <c r="N32" s="403"/>
      <c r="P32" s="51"/>
      <c r="Q32" s="51"/>
    </row>
    <row r="33" spans="2:17" ht="6.75" customHeight="1">
      <c r="C33" s="66"/>
      <c r="D33" s="66"/>
      <c r="E33" s="66"/>
      <c r="F33" s="66"/>
      <c r="G33" s="66"/>
      <c r="H33" s="66"/>
      <c r="I33" s="66"/>
      <c r="J33" s="66"/>
      <c r="K33" s="66"/>
      <c r="L33" s="66"/>
      <c r="M33" s="66"/>
      <c r="N33" s="66"/>
      <c r="P33" s="51"/>
      <c r="Q33" s="51"/>
    </row>
    <row r="34" spans="2:17" ht="35.25" customHeight="1">
      <c r="C34" s="403" t="s">
        <v>44</v>
      </c>
      <c r="D34" s="403"/>
      <c r="E34" s="403"/>
      <c r="F34" s="403"/>
      <c r="G34" s="403"/>
      <c r="H34" s="403"/>
      <c r="I34" s="403"/>
      <c r="J34" s="403"/>
      <c r="K34" s="403"/>
      <c r="L34" s="403"/>
      <c r="M34" s="403"/>
      <c r="N34" s="403"/>
      <c r="P34" s="51"/>
      <c r="Q34" s="51"/>
    </row>
    <row r="35" spans="2:17" ht="3.75" customHeight="1">
      <c r="C35" s="24"/>
      <c r="D35" s="24"/>
      <c r="E35" s="24"/>
      <c r="F35" s="24"/>
      <c r="G35" s="24"/>
      <c r="H35" s="24"/>
      <c r="I35" s="24"/>
      <c r="J35" s="24"/>
      <c r="K35" s="24"/>
      <c r="L35" s="24"/>
      <c r="M35" s="24"/>
      <c r="N35" s="24"/>
      <c r="P35" s="51"/>
      <c r="Q35" s="51"/>
    </row>
    <row r="36" spans="2:17" ht="0.75" customHeight="1">
      <c r="C36" s="68"/>
      <c r="D36" s="68"/>
      <c r="E36" s="68"/>
      <c r="F36" s="68"/>
      <c r="G36" s="68"/>
      <c r="H36" s="68"/>
      <c r="I36" s="68"/>
      <c r="J36" s="68"/>
      <c r="K36" s="68"/>
      <c r="L36" s="68"/>
      <c r="M36" s="68"/>
      <c r="N36" s="68"/>
      <c r="P36" s="51"/>
      <c r="Q36" s="51"/>
    </row>
    <row r="37" spans="2:17" ht="12.75" customHeight="1">
      <c r="I37" s="37"/>
      <c r="J37" s="37"/>
      <c r="K37" s="37"/>
      <c r="L37" s="37"/>
      <c r="M37" s="37"/>
      <c r="P37" s="51"/>
      <c r="Q37" s="51"/>
    </row>
    <row r="38" spans="2:17" ht="18.75" customHeight="1">
      <c r="B38" s="49"/>
      <c r="C38" s="407" t="s">
        <v>29</v>
      </c>
      <c r="D38" s="407"/>
      <c r="E38" s="407"/>
      <c r="F38" s="407"/>
      <c r="G38" s="407"/>
      <c r="H38" s="407"/>
      <c r="I38" s="407"/>
      <c r="J38" s="67"/>
      <c r="K38" s="67"/>
      <c r="L38" s="67"/>
      <c r="M38" s="67"/>
      <c r="N38" s="3"/>
      <c r="P38" s="51"/>
      <c r="Q38" s="51"/>
    </row>
    <row r="39" spans="2:17" ht="15">
      <c r="B39" s="50"/>
      <c r="C39" s="406" t="s">
        <v>77</v>
      </c>
      <c r="D39" s="406"/>
      <c r="E39" s="406"/>
      <c r="F39" s="406"/>
      <c r="G39" s="406"/>
      <c r="H39" s="406"/>
      <c r="I39" s="406"/>
      <c r="J39" s="65"/>
      <c r="K39" s="65"/>
      <c r="L39" s="65"/>
      <c r="M39" s="65"/>
      <c r="N39" s="4"/>
      <c r="P39" s="51"/>
      <c r="Q39" s="51"/>
    </row>
    <row r="40" spans="2:17" ht="15">
      <c r="B40" s="50"/>
      <c r="C40" s="406" t="s">
        <v>1</v>
      </c>
      <c r="D40" s="406"/>
      <c r="E40" s="406"/>
      <c r="F40" s="406"/>
      <c r="G40" s="406"/>
      <c r="H40" s="406"/>
      <c r="I40" s="406"/>
      <c r="J40" s="65"/>
      <c r="K40" s="65"/>
      <c r="L40" s="65"/>
      <c r="M40" s="65"/>
      <c r="N40" s="4"/>
      <c r="P40" s="51"/>
      <c r="Q40" s="51"/>
    </row>
    <row r="41" spans="2:17" ht="17.5">
      <c r="B41" s="50"/>
      <c r="C41" s="405" t="s">
        <v>6</v>
      </c>
      <c r="D41" s="405"/>
      <c r="E41" s="405"/>
      <c r="F41" s="405"/>
      <c r="G41" s="405"/>
      <c r="H41" s="405"/>
      <c r="I41" s="405"/>
      <c r="J41" s="64"/>
      <c r="K41" s="64"/>
      <c r="L41" s="64"/>
      <c r="M41" s="64"/>
      <c r="N41" s="4"/>
      <c r="P41" s="51"/>
      <c r="Q41" s="51"/>
    </row>
    <row r="42" spans="2:17" ht="15.5">
      <c r="B42" s="50"/>
      <c r="C42" s="38"/>
      <c r="D42" s="18" t="s">
        <v>124</v>
      </c>
      <c r="E42" s="18"/>
      <c r="F42" s="18"/>
      <c r="G42" s="18"/>
      <c r="H42" s="18"/>
      <c r="I42" s="18" t="s">
        <v>114</v>
      </c>
      <c r="J42" s="11"/>
      <c r="K42" s="11"/>
      <c r="L42" s="11"/>
      <c r="M42" s="11"/>
      <c r="N42" s="4"/>
      <c r="P42" s="51"/>
      <c r="Q42" s="51"/>
    </row>
    <row r="43" spans="2:17" ht="15.5">
      <c r="B43" s="50"/>
      <c r="C43" s="38"/>
      <c r="D43" s="18" t="s">
        <v>65</v>
      </c>
      <c r="E43" s="18" t="s">
        <v>17</v>
      </c>
      <c r="F43" s="18" t="s">
        <v>18</v>
      </c>
      <c r="G43" s="18" t="s">
        <v>20</v>
      </c>
      <c r="H43" s="18"/>
      <c r="I43" s="18" t="s">
        <v>66</v>
      </c>
      <c r="J43" s="6"/>
      <c r="K43" s="6"/>
      <c r="L43" s="6"/>
      <c r="M43" s="6"/>
      <c r="N43" s="4"/>
      <c r="P43" s="51"/>
      <c r="Q43" s="51"/>
    </row>
    <row r="44" spans="2:17" ht="15.5">
      <c r="B44" s="50"/>
      <c r="C44" s="36" t="s">
        <v>45</v>
      </c>
      <c r="D44" s="17">
        <v>489.93634736479999</v>
      </c>
      <c r="E44" s="17"/>
      <c r="F44" s="17"/>
      <c r="G44" s="17"/>
      <c r="H44" s="17"/>
      <c r="I44" s="17">
        <v>916.76993749999997</v>
      </c>
      <c r="J44" s="25"/>
      <c r="K44" s="25"/>
      <c r="L44" s="25"/>
      <c r="M44" s="25"/>
      <c r="N44" s="4"/>
      <c r="P44" s="51"/>
      <c r="Q44" s="51"/>
    </row>
    <row r="45" spans="2:17" ht="15.5">
      <c r="B45" s="50"/>
      <c r="C45" s="36" t="s">
        <v>46</v>
      </c>
      <c r="D45" s="17">
        <v>117.7187304</v>
      </c>
      <c r="E45" s="17"/>
      <c r="F45" s="17"/>
      <c r="G45" s="17"/>
      <c r="H45" s="17"/>
      <c r="I45" s="17">
        <v>562.98489240000004</v>
      </c>
      <c r="J45" s="25"/>
      <c r="K45" s="25"/>
      <c r="L45" s="25"/>
      <c r="M45" s="25"/>
      <c r="N45" s="4"/>
      <c r="P45" s="51"/>
      <c r="Q45" s="51"/>
    </row>
    <row r="46" spans="2:17" ht="15.5">
      <c r="B46" s="50"/>
      <c r="C46" s="36" t="s">
        <v>47</v>
      </c>
      <c r="D46" s="57">
        <v>0.27900000000000003</v>
      </c>
      <c r="E46" s="57"/>
      <c r="F46" s="57"/>
      <c r="G46" s="57"/>
      <c r="H46" s="57"/>
      <c r="I46" s="48">
        <v>0</v>
      </c>
      <c r="J46" s="25"/>
      <c r="K46" s="25"/>
      <c r="L46" s="25"/>
      <c r="M46" s="25"/>
      <c r="N46" s="4"/>
      <c r="P46" s="51"/>
      <c r="Q46" s="51"/>
    </row>
    <row r="47" spans="2:17" ht="15.5">
      <c r="B47" s="50"/>
      <c r="C47" s="36" t="s">
        <v>48</v>
      </c>
      <c r="D47" s="17">
        <v>307.06694395926007</v>
      </c>
      <c r="E47" s="17"/>
      <c r="F47" s="17"/>
      <c r="G47" s="17"/>
      <c r="H47" s="17"/>
      <c r="I47" s="70"/>
      <c r="J47" s="25"/>
      <c r="K47" s="25"/>
      <c r="L47" s="25"/>
      <c r="M47" s="25"/>
      <c r="N47" s="4"/>
      <c r="P47" s="51"/>
      <c r="Q47" s="51"/>
    </row>
    <row r="48" spans="2:17" ht="15.5">
      <c r="B48" s="50"/>
      <c r="C48" s="36" t="s">
        <v>49</v>
      </c>
      <c r="D48" s="17">
        <v>319.03817927215999</v>
      </c>
      <c r="E48" s="17"/>
      <c r="F48" s="17"/>
      <c r="G48" s="17"/>
      <c r="H48" s="17"/>
      <c r="I48" s="17">
        <v>461.48556939999997</v>
      </c>
      <c r="J48" s="25"/>
      <c r="K48" s="25"/>
      <c r="L48" s="25"/>
      <c r="M48" s="25"/>
      <c r="N48" s="4"/>
      <c r="P48" s="51"/>
      <c r="Q48" s="51"/>
    </row>
    <row r="49" spans="2:17" ht="15.5">
      <c r="B49" s="50"/>
      <c r="C49" s="36" t="s">
        <v>50</v>
      </c>
      <c r="D49" s="17">
        <v>13.43645984742</v>
      </c>
      <c r="E49" s="17"/>
      <c r="F49" s="17"/>
      <c r="G49" s="17"/>
      <c r="H49" s="17"/>
      <c r="I49" s="17">
        <v>21.536507699999998</v>
      </c>
      <c r="J49" s="25"/>
      <c r="K49" s="25"/>
      <c r="L49" s="25"/>
      <c r="M49" s="25"/>
      <c r="N49" s="4"/>
      <c r="P49" s="51"/>
      <c r="Q49" s="51"/>
    </row>
    <row r="50" spans="2:17" ht="15.5">
      <c r="B50" s="50"/>
      <c r="C50" s="36" t="s">
        <v>24</v>
      </c>
      <c r="D50" s="17">
        <v>311.29015763471995</v>
      </c>
      <c r="E50" s="17"/>
      <c r="F50" s="17"/>
      <c r="G50" s="17"/>
      <c r="H50" s="17"/>
      <c r="I50" s="17">
        <v>456.18480979999998</v>
      </c>
      <c r="J50" s="25"/>
      <c r="K50" s="25"/>
      <c r="L50" s="25"/>
      <c r="M50" s="25"/>
      <c r="N50" s="4"/>
      <c r="P50" s="51"/>
      <c r="Q50" s="51"/>
    </row>
    <row r="51" spans="2:17" s="37" customFormat="1" ht="15">
      <c r="B51" s="53"/>
      <c r="C51" s="35" t="s">
        <v>8</v>
      </c>
      <c r="D51" s="15">
        <v>1558.76581847836</v>
      </c>
      <c r="E51" s="15"/>
      <c r="F51" s="15"/>
      <c r="G51" s="15"/>
      <c r="H51" s="15"/>
      <c r="I51" s="15">
        <v>2802.3505512000002</v>
      </c>
      <c r="J51" s="26"/>
      <c r="K51" s="26"/>
      <c r="L51" s="26"/>
      <c r="M51" s="26"/>
      <c r="N51" s="12"/>
      <c r="P51" s="51"/>
      <c r="Q51" s="51"/>
    </row>
    <row r="52" spans="2:17" s="37" customFormat="1" ht="15">
      <c r="B52" s="53"/>
      <c r="C52" s="35"/>
      <c r="D52" s="21"/>
      <c r="E52" s="21"/>
      <c r="F52" s="21"/>
      <c r="G52" s="21"/>
      <c r="H52" s="21"/>
      <c r="I52" s="21"/>
      <c r="J52" s="26"/>
      <c r="K52" s="26"/>
      <c r="L52" s="26"/>
      <c r="M52" s="26"/>
      <c r="N52" s="12"/>
      <c r="P52" s="51"/>
      <c r="Q52" s="51"/>
    </row>
    <row r="53" spans="2:17" ht="15.5">
      <c r="B53" s="50"/>
      <c r="C53" s="36" t="s">
        <v>51</v>
      </c>
      <c r="D53" s="48">
        <v>0</v>
      </c>
      <c r="E53" s="57"/>
      <c r="F53" s="57"/>
      <c r="G53" s="57"/>
      <c r="H53" s="57"/>
      <c r="I53" s="57">
        <v>9.9999999999545288E-4</v>
      </c>
      <c r="J53" s="25"/>
      <c r="K53" s="25"/>
      <c r="L53" s="25"/>
      <c r="M53" s="25"/>
      <c r="N53" s="4"/>
      <c r="P53" s="51"/>
      <c r="Q53" s="51"/>
    </row>
    <row r="54" spans="2:17" ht="15.5">
      <c r="B54" s="50"/>
      <c r="C54" s="43" t="s">
        <v>9</v>
      </c>
      <c r="D54" s="17">
        <v>1927.5430704872599</v>
      </c>
      <c r="E54" s="17"/>
      <c r="F54" s="17"/>
      <c r="G54" s="17"/>
      <c r="H54" s="17"/>
      <c r="I54" s="17">
        <v>2783.9286449000001</v>
      </c>
      <c r="J54" s="25"/>
      <c r="K54" s="25"/>
      <c r="L54" s="25"/>
      <c r="M54" s="25"/>
      <c r="N54" s="4"/>
      <c r="P54" s="51"/>
      <c r="Q54" s="51"/>
    </row>
    <row r="55" spans="2:17" s="37" customFormat="1" ht="15.5">
      <c r="B55" s="53"/>
      <c r="C55" s="36" t="s">
        <v>25</v>
      </c>
      <c r="D55" s="17">
        <v>721.27113710608</v>
      </c>
      <c r="E55" s="17"/>
      <c r="F55" s="17"/>
      <c r="G55" s="17"/>
      <c r="H55" s="17"/>
      <c r="I55" s="17">
        <v>1301.4766279</v>
      </c>
      <c r="J55" s="25"/>
      <c r="K55" s="25"/>
      <c r="L55" s="25"/>
      <c r="M55" s="25"/>
      <c r="N55" s="4"/>
      <c r="P55" s="51"/>
      <c r="Q55" s="51"/>
    </row>
    <row r="56" spans="2:17" s="37" customFormat="1" ht="15.5">
      <c r="B56" s="53"/>
      <c r="C56" s="36" t="s">
        <v>52</v>
      </c>
      <c r="D56" s="17">
        <v>0.62526080000000006</v>
      </c>
      <c r="E56" s="17"/>
      <c r="F56" s="17"/>
      <c r="G56" s="17"/>
      <c r="H56" s="17"/>
      <c r="I56" s="17">
        <v>-4.0360000000009698E-4</v>
      </c>
      <c r="J56" s="25"/>
      <c r="K56" s="25"/>
      <c r="L56" s="25"/>
      <c r="M56" s="25"/>
      <c r="N56" s="4"/>
      <c r="P56" s="51"/>
      <c r="Q56" s="51"/>
    </row>
    <row r="57" spans="2:17" ht="15.5">
      <c r="B57" s="50"/>
      <c r="C57" s="36" t="s">
        <v>53</v>
      </c>
      <c r="D57" s="17">
        <v>55.881463499559999</v>
      </c>
      <c r="E57" s="17"/>
      <c r="F57" s="17"/>
      <c r="G57" s="17"/>
      <c r="H57" s="17"/>
      <c r="I57" s="17">
        <v>113.6885564</v>
      </c>
      <c r="J57" s="25"/>
      <c r="K57" s="25"/>
      <c r="L57" s="25"/>
      <c r="M57" s="25"/>
      <c r="N57" s="4"/>
      <c r="P57" s="51"/>
      <c r="Q57" s="51"/>
    </row>
    <row r="58" spans="2:17" ht="15">
      <c r="B58" s="50"/>
      <c r="C58" s="35" t="s">
        <v>54</v>
      </c>
      <c r="D58" s="15">
        <v>2707.6685572852398</v>
      </c>
      <c r="E58" s="15"/>
      <c r="F58" s="15"/>
      <c r="G58" s="15"/>
      <c r="H58" s="15"/>
      <c r="I58" s="15">
        <v>4203.4247734</v>
      </c>
      <c r="J58" s="26"/>
      <c r="K58" s="26"/>
      <c r="L58" s="26"/>
      <c r="M58" s="26"/>
      <c r="N58" s="12"/>
      <c r="P58" s="51"/>
      <c r="Q58" s="51"/>
    </row>
    <row r="59" spans="2:17" s="37" customFormat="1" ht="12.75" customHeight="1">
      <c r="B59" s="53"/>
      <c r="C59" s="36"/>
      <c r="D59" s="17"/>
      <c r="E59" s="17"/>
      <c r="F59" s="17"/>
      <c r="G59" s="17"/>
      <c r="H59" s="17"/>
      <c r="I59" s="17"/>
      <c r="J59" s="25"/>
      <c r="K59" s="25"/>
      <c r="L59" s="25"/>
      <c r="M59" s="25"/>
      <c r="N59" s="4"/>
      <c r="P59" s="51"/>
      <c r="Q59" s="51"/>
    </row>
    <row r="60" spans="2:17" s="37" customFormat="1" ht="21.75" customHeight="1">
      <c r="B60" s="53"/>
      <c r="C60" s="35" t="s">
        <v>10</v>
      </c>
      <c r="D60" s="15">
        <v>4266.4343757635997</v>
      </c>
      <c r="E60" s="15"/>
      <c r="F60" s="15"/>
      <c r="G60" s="15"/>
      <c r="H60" s="15"/>
      <c r="I60" s="15">
        <f>I58+I51</f>
        <v>7005.7753246000002</v>
      </c>
      <c r="J60" s="26"/>
      <c r="K60" s="26"/>
      <c r="L60" s="26"/>
      <c r="M60" s="26"/>
      <c r="N60" s="4"/>
      <c r="P60" s="51"/>
      <c r="Q60" s="51"/>
    </row>
    <row r="61" spans="2:17" s="37" customFormat="1" ht="21.75" customHeight="1">
      <c r="B61" s="53"/>
      <c r="C61" s="35"/>
      <c r="D61" s="15"/>
      <c r="E61" s="15"/>
      <c r="F61" s="15"/>
      <c r="G61" s="15"/>
      <c r="H61" s="15"/>
      <c r="I61" s="15"/>
      <c r="J61" s="26"/>
      <c r="K61" s="26"/>
      <c r="L61" s="26"/>
      <c r="M61" s="26"/>
      <c r="N61" s="4"/>
      <c r="P61" s="51"/>
      <c r="Q61" s="51"/>
    </row>
    <row r="62" spans="2:17" ht="15.5">
      <c r="B62" s="50"/>
      <c r="C62" s="36" t="s">
        <v>12</v>
      </c>
      <c r="D62" s="17">
        <v>229.29143299636002</v>
      </c>
      <c r="E62" s="17"/>
      <c r="F62" s="17"/>
      <c r="G62" s="17"/>
      <c r="H62" s="17"/>
      <c r="I62" s="17">
        <v>1168.6544365999998</v>
      </c>
      <c r="J62" s="25"/>
      <c r="K62" s="25"/>
      <c r="L62" s="25"/>
      <c r="M62" s="25"/>
      <c r="N62" s="4"/>
      <c r="P62" s="51"/>
      <c r="Q62" s="51"/>
    </row>
    <row r="63" spans="2:17" s="37" customFormat="1" ht="15.5">
      <c r="B63" s="53"/>
      <c r="C63" s="44" t="s">
        <v>55</v>
      </c>
      <c r="D63" s="17">
        <v>287.37817690631999</v>
      </c>
      <c r="E63" s="17"/>
      <c r="F63" s="17"/>
      <c r="G63" s="17"/>
      <c r="H63" s="17"/>
      <c r="I63" s="17">
        <v>381.63349399999998</v>
      </c>
      <c r="J63" s="25"/>
      <c r="K63" s="25"/>
      <c r="L63" s="25"/>
      <c r="M63" s="25"/>
      <c r="N63" s="4"/>
      <c r="P63" s="51"/>
      <c r="Q63" s="51"/>
    </row>
    <row r="64" spans="2:17" s="37" customFormat="1" ht="15.5">
      <c r="B64" s="53"/>
      <c r="C64" s="44" t="s">
        <v>56</v>
      </c>
      <c r="D64" s="17">
        <v>130.82038169216</v>
      </c>
      <c r="E64" s="17"/>
      <c r="F64" s="17"/>
      <c r="G64" s="17"/>
      <c r="H64" s="17"/>
      <c r="I64" s="17">
        <v>168.23618260000001</v>
      </c>
      <c r="J64" s="25"/>
      <c r="K64" s="25"/>
      <c r="L64" s="25"/>
      <c r="M64" s="25"/>
      <c r="N64" s="4"/>
      <c r="P64" s="51"/>
      <c r="Q64" s="51"/>
    </row>
    <row r="65" spans="2:17" s="37" customFormat="1" ht="15.5">
      <c r="B65" s="53"/>
      <c r="C65" s="44" t="s">
        <v>57</v>
      </c>
      <c r="D65" s="17">
        <v>2.4459050000000002</v>
      </c>
      <c r="E65" s="17"/>
      <c r="F65" s="17"/>
      <c r="G65" s="17"/>
      <c r="H65" s="17"/>
      <c r="I65" s="17">
        <v>4.5055073000000005</v>
      </c>
      <c r="J65" s="25"/>
      <c r="K65" s="25"/>
      <c r="L65" s="25"/>
      <c r="M65" s="25"/>
      <c r="N65" s="4"/>
      <c r="P65" s="51"/>
      <c r="Q65" s="51"/>
    </row>
    <row r="66" spans="2:17" s="37" customFormat="1" ht="15.5">
      <c r="B66" s="53"/>
      <c r="C66" s="44" t="s">
        <v>58</v>
      </c>
      <c r="D66" s="17">
        <v>21.914147083380001</v>
      </c>
      <c r="E66" s="17"/>
      <c r="F66" s="17"/>
      <c r="G66" s="17"/>
      <c r="H66" s="17"/>
      <c r="I66" s="17">
        <v>37.4273661</v>
      </c>
      <c r="J66" s="25"/>
      <c r="K66" s="25"/>
      <c r="L66" s="25"/>
      <c r="M66" s="25"/>
      <c r="N66" s="4"/>
      <c r="P66" s="51"/>
      <c r="Q66" s="51"/>
    </row>
    <row r="67" spans="2:17" s="37" customFormat="1" ht="15.5">
      <c r="B67" s="53"/>
      <c r="C67" s="44" t="s">
        <v>59</v>
      </c>
      <c r="D67" s="17">
        <v>20.737074398099999</v>
      </c>
      <c r="E67" s="17"/>
      <c r="F67" s="17"/>
      <c r="G67" s="17"/>
      <c r="H67" s="17"/>
      <c r="I67" s="17">
        <v>54.789522499999997</v>
      </c>
      <c r="J67" s="25"/>
      <c r="K67" s="25"/>
      <c r="L67" s="25"/>
      <c r="M67" s="25"/>
      <c r="N67" s="4"/>
      <c r="P67" s="51"/>
      <c r="Q67" s="51"/>
    </row>
    <row r="68" spans="2:17" ht="15">
      <c r="B68" s="50"/>
      <c r="C68" s="35" t="s">
        <v>60</v>
      </c>
      <c r="D68" s="15">
        <v>692.58711807632005</v>
      </c>
      <c r="E68" s="15"/>
      <c r="F68" s="15"/>
      <c r="G68" s="15"/>
      <c r="H68" s="15"/>
      <c r="I68" s="15">
        <v>1815.2465090999999</v>
      </c>
      <c r="J68" s="26"/>
      <c r="K68" s="26"/>
      <c r="L68" s="26"/>
      <c r="M68" s="26"/>
      <c r="N68" s="12"/>
      <c r="P68" s="51"/>
      <c r="Q68" s="51"/>
    </row>
    <row r="69" spans="2:17" ht="15.5">
      <c r="B69" s="50"/>
      <c r="C69" s="36"/>
      <c r="D69" s="17"/>
      <c r="E69" s="17"/>
      <c r="F69" s="17"/>
      <c r="G69" s="17"/>
      <c r="H69" s="17"/>
      <c r="I69" s="17"/>
      <c r="J69" s="25"/>
      <c r="K69" s="25"/>
      <c r="L69" s="25"/>
      <c r="M69" s="25"/>
      <c r="N69" s="4"/>
      <c r="P69" s="51"/>
      <c r="Q69" s="51"/>
    </row>
    <row r="70" spans="2:17" ht="12.75" customHeight="1">
      <c r="B70" s="50"/>
      <c r="C70" s="36" t="s">
        <v>13</v>
      </c>
      <c r="D70" s="17">
        <v>1447.6355665200001</v>
      </c>
      <c r="E70" s="17"/>
      <c r="F70" s="17"/>
      <c r="G70" s="17"/>
      <c r="H70" s="17"/>
      <c r="I70" s="17">
        <v>1917.5769147000001</v>
      </c>
      <c r="J70" s="25"/>
      <c r="K70" s="25"/>
      <c r="L70" s="25"/>
      <c r="M70" s="25"/>
      <c r="N70" s="4"/>
      <c r="P70" s="51"/>
      <c r="Q70" s="51"/>
    </row>
    <row r="71" spans="2:17" ht="12.75" customHeight="1">
      <c r="B71" s="50"/>
      <c r="C71" s="36" t="s">
        <v>58</v>
      </c>
      <c r="D71" s="17">
        <v>32.813000000000002</v>
      </c>
      <c r="E71" s="17"/>
      <c r="F71" s="17"/>
      <c r="G71" s="17"/>
      <c r="H71" s="17"/>
      <c r="I71" s="17">
        <v>44.585999999999999</v>
      </c>
      <c r="J71" s="25"/>
      <c r="K71" s="25"/>
      <c r="L71" s="25"/>
      <c r="M71" s="25"/>
      <c r="N71" s="4"/>
      <c r="P71" s="51"/>
      <c r="Q71" s="51"/>
    </row>
    <row r="72" spans="2:17" ht="12.75" customHeight="1">
      <c r="B72" s="50"/>
      <c r="C72" s="36" t="s">
        <v>61</v>
      </c>
      <c r="D72" s="17">
        <v>58.546846590240001</v>
      </c>
      <c r="E72" s="17"/>
      <c r="F72" s="17"/>
      <c r="G72" s="17"/>
      <c r="H72" s="17"/>
      <c r="I72" s="17">
        <v>185.59564399999999</v>
      </c>
      <c r="J72" s="25"/>
      <c r="K72" s="25"/>
      <c r="L72" s="25"/>
      <c r="M72" s="25"/>
      <c r="N72" s="27"/>
      <c r="P72" s="51"/>
      <c r="Q72" s="51"/>
    </row>
    <row r="73" spans="2:17" ht="12.75" customHeight="1">
      <c r="B73" s="50"/>
      <c r="C73" s="36" t="s">
        <v>53</v>
      </c>
      <c r="D73" s="17">
        <f t="shared" ref="D73:I73" si="1">+D74-D70-D71-D72</f>
        <v>120.7516640000002</v>
      </c>
      <c r="E73" s="17">
        <f t="shared" si="1"/>
        <v>0</v>
      </c>
      <c r="F73" s="17">
        <f t="shared" si="1"/>
        <v>0</v>
      </c>
      <c r="G73" s="17">
        <f t="shared" si="1"/>
        <v>0</v>
      </c>
      <c r="H73" s="17">
        <f t="shared" si="1"/>
        <v>0</v>
      </c>
      <c r="I73" s="17">
        <f t="shared" si="1"/>
        <v>171.42685199999983</v>
      </c>
      <c r="J73" s="25"/>
      <c r="K73" s="25"/>
      <c r="L73" s="25"/>
      <c r="M73" s="25"/>
      <c r="N73" s="27"/>
      <c r="P73" s="51"/>
      <c r="Q73" s="51"/>
    </row>
    <row r="74" spans="2:17" ht="15">
      <c r="B74" s="50"/>
      <c r="C74" s="35" t="s">
        <v>14</v>
      </c>
      <c r="D74" s="15">
        <v>1659.7470771102403</v>
      </c>
      <c r="E74" s="15"/>
      <c r="F74" s="15"/>
      <c r="G74" s="15"/>
      <c r="H74" s="15"/>
      <c r="I74" s="15">
        <v>2319.1854106999999</v>
      </c>
      <c r="J74" s="26"/>
      <c r="K74" s="26"/>
      <c r="L74" s="26"/>
      <c r="M74" s="26"/>
      <c r="N74" s="12"/>
      <c r="P74" s="51"/>
      <c r="Q74" s="51"/>
    </row>
    <row r="75" spans="2:17" ht="14.25" customHeight="1">
      <c r="B75" s="50"/>
      <c r="C75" s="35" t="s">
        <v>27</v>
      </c>
      <c r="D75" s="15">
        <v>1914.1001473130598</v>
      </c>
      <c r="E75" s="15"/>
      <c r="F75" s="15"/>
      <c r="G75" s="15"/>
      <c r="H75" s="15"/>
      <c r="I75" s="15">
        <v>2871.34213599946</v>
      </c>
      <c r="J75" s="26"/>
      <c r="K75" s="26"/>
      <c r="L75" s="26"/>
      <c r="M75" s="26"/>
      <c r="N75" s="12"/>
      <c r="P75" s="51"/>
      <c r="Q75" s="51"/>
    </row>
    <row r="76" spans="2:17" ht="15.5">
      <c r="B76" s="50"/>
      <c r="C76" s="36"/>
      <c r="D76" s="17"/>
      <c r="E76" s="17"/>
      <c r="F76" s="17"/>
      <c r="G76" s="17"/>
      <c r="H76" s="17"/>
      <c r="I76" s="17"/>
      <c r="J76" s="25"/>
      <c r="K76" s="25"/>
      <c r="L76" s="25"/>
      <c r="M76" s="25"/>
      <c r="N76" s="4"/>
      <c r="P76" s="51"/>
      <c r="Q76" s="51"/>
    </row>
    <row r="77" spans="2:17" ht="15.5">
      <c r="B77" s="50"/>
      <c r="C77" s="36"/>
      <c r="D77" s="15"/>
      <c r="E77" s="15"/>
      <c r="F77" s="15"/>
      <c r="G77" s="15"/>
      <c r="H77" s="15"/>
      <c r="I77" s="15"/>
      <c r="J77" s="26"/>
      <c r="K77" s="26"/>
      <c r="L77" s="26"/>
      <c r="M77" s="26"/>
      <c r="N77" s="12"/>
      <c r="P77" s="51"/>
      <c r="Q77" s="51"/>
    </row>
    <row r="78" spans="2:17" ht="15">
      <c r="B78" s="52"/>
      <c r="C78" s="7" t="s">
        <v>15</v>
      </c>
      <c r="D78" s="19">
        <v>4266.4343424996196</v>
      </c>
      <c r="E78" s="19"/>
      <c r="F78" s="19"/>
      <c r="G78" s="19"/>
      <c r="H78" s="19"/>
      <c r="I78" s="19">
        <f>+I75+I74+I68</f>
        <v>7005.7740557994603</v>
      </c>
      <c r="J78" s="28"/>
      <c r="K78" s="28"/>
      <c r="L78" s="28"/>
      <c r="M78" s="28"/>
      <c r="N78" s="22"/>
      <c r="P78" s="51"/>
      <c r="Q78" s="51"/>
    </row>
    <row r="79" spans="2:17" ht="6.75" customHeight="1"/>
    <row r="80" spans="2:17" hidden="1"/>
    <row r="81" spans="3:14" hidden="1"/>
    <row r="82" spans="3:14">
      <c r="C82" s="403" t="s">
        <v>62</v>
      </c>
      <c r="D82" s="404"/>
      <c r="E82" s="404"/>
      <c r="F82" s="404"/>
      <c r="G82" s="404"/>
      <c r="H82" s="404"/>
      <c r="I82" s="404"/>
      <c r="J82" s="404"/>
      <c r="K82" s="404"/>
      <c r="L82" s="404"/>
      <c r="M82" s="404"/>
      <c r="N82" s="404"/>
    </row>
    <row r="83" spans="3:14">
      <c r="C83" s="404"/>
      <c r="D83" s="404"/>
      <c r="E83" s="404"/>
      <c r="F83" s="404"/>
      <c r="G83" s="404"/>
      <c r="H83" s="404"/>
      <c r="I83" s="404"/>
      <c r="J83" s="404"/>
      <c r="K83" s="404"/>
      <c r="L83" s="404"/>
      <c r="M83" s="404"/>
      <c r="N83" s="404"/>
    </row>
    <row r="84" spans="3:14" ht="6" customHeight="1">
      <c r="C84" s="404"/>
      <c r="D84" s="404"/>
      <c r="E84" s="404"/>
      <c r="F84" s="404"/>
      <c r="G84" s="404"/>
      <c r="H84" s="404"/>
      <c r="I84" s="404"/>
      <c r="J84" s="404"/>
      <c r="K84" s="404"/>
      <c r="L84" s="404"/>
      <c r="M84" s="404"/>
      <c r="N84" s="404"/>
    </row>
    <row r="85" spans="3:14" ht="51" customHeight="1">
      <c r="C85" s="403" t="s">
        <v>67</v>
      </c>
      <c r="D85" s="404"/>
      <c r="E85" s="404"/>
      <c r="F85" s="404"/>
      <c r="G85" s="404"/>
      <c r="H85" s="404"/>
      <c r="I85" s="404"/>
      <c r="J85" s="39"/>
      <c r="K85" s="39"/>
      <c r="L85" s="39"/>
      <c r="M85" s="39"/>
      <c r="N85" s="39"/>
    </row>
    <row r="88" spans="3:14">
      <c r="C88" s="13" t="s">
        <v>28</v>
      </c>
      <c r="D88" s="23">
        <f>D78-D60</f>
        <v>-3.3263980185438413E-5</v>
      </c>
      <c r="E88" s="23"/>
      <c r="F88" s="23"/>
      <c r="G88" s="23"/>
      <c r="H88" s="23"/>
      <c r="I88" s="23">
        <f>I78-I60</f>
        <v>-1.2688005399468238E-3</v>
      </c>
      <c r="J88" s="23"/>
      <c r="K88" s="23"/>
      <c r="L88" s="23"/>
      <c r="M88" s="23"/>
    </row>
  </sheetData>
  <mergeCells count="12">
    <mergeCell ref="C85:I85"/>
    <mergeCell ref="C2:I2"/>
    <mergeCell ref="C3:I3"/>
    <mergeCell ref="C4:I4"/>
    <mergeCell ref="C5:I5"/>
    <mergeCell ref="C32:N32"/>
    <mergeCell ref="C34:N34"/>
    <mergeCell ref="C38:I38"/>
    <mergeCell ref="C39:I39"/>
    <mergeCell ref="C40:I40"/>
    <mergeCell ref="C41:I41"/>
    <mergeCell ref="C82:N84"/>
  </mergeCells>
  <printOptions horizontalCentered="1"/>
  <pageMargins left="0.6692913385826772" right="0.6692913385826772" top="0.98425196850393704" bottom="0.98425196850393704" header="0.51181102362204722" footer="0.51181102362204722"/>
  <pageSetup paperSize="9" scale="55" orientation="portrait" r:id="rId1"/>
  <headerFooter scaleWithDoc="0" alignWithMargins="0">
    <oddFooter>&amp;C&amp;1#&amp;"Calibri"&amp;10&amp;K000000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27E34-3B5B-4766-873A-F08EC11C4274}">
  <sheetPr>
    <pageSetUpPr fitToPage="1"/>
  </sheetPr>
  <dimension ref="A1:E177"/>
  <sheetViews>
    <sheetView showGridLines="0" zoomScale="70" zoomScaleNormal="70" workbookViewId="0">
      <selection activeCell="B5" sqref="B5"/>
    </sheetView>
  </sheetViews>
  <sheetFormatPr defaultColWidth="33.453125" defaultRowHeight="0" customHeight="1" zeroHeight="1"/>
  <cols>
    <col min="1" max="1" width="35.453125" style="179" customWidth="1"/>
    <col min="2" max="3" width="19.54296875" style="180" customWidth="1"/>
    <col min="4" max="4" width="18.36328125" style="180" bestFit="1" customWidth="1"/>
    <col min="5" max="5" width="12.08984375" style="179" customWidth="1"/>
    <col min="6" max="16384" width="33.453125" style="179"/>
  </cols>
  <sheetData>
    <row r="1" spans="1:5" s="141" customFormat="1" ht="21" customHeight="1">
      <c r="B1" s="142"/>
      <c r="C1" s="142"/>
      <c r="D1" s="143"/>
    </row>
    <row r="2" spans="1:5" s="351" customFormat="1" ht="42.65" customHeight="1">
      <c r="A2" s="147" t="s">
        <v>216</v>
      </c>
      <c r="B2" s="148" t="s">
        <v>272</v>
      </c>
      <c r="C2" s="148" t="s">
        <v>273</v>
      </c>
      <c r="D2" s="149" t="s">
        <v>217</v>
      </c>
    </row>
    <row r="3" spans="1:5" ht="17.5">
      <c r="A3" s="153" t="s">
        <v>218</v>
      </c>
      <c r="B3" s="159">
        <v>27.2</v>
      </c>
      <c r="C3" s="159">
        <v>27.5</v>
      </c>
      <c r="D3" s="154">
        <v>8.9999999999999993E-3</v>
      </c>
    </row>
    <row r="4" spans="1:5" ht="17.5">
      <c r="A4" s="157" t="s">
        <v>219</v>
      </c>
      <c r="B4" s="174">
        <v>41432.699999999997</v>
      </c>
      <c r="C4" s="174">
        <v>43561.599999999999</v>
      </c>
      <c r="D4" s="158">
        <v>5.0999999999999997E-2</v>
      </c>
    </row>
    <row r="5" spans="1:5" ht="17.5">
      <c r="A5" s="153" t="s">
        <v>220</v>
      </c>
      <c r="B5" s="159">
        <v>14090.1</v>
      </c>
      <c r="C5" s="159">
        <v>15600.3</v>
      </c>
      <c r="D5" s="154">
        <v>0.107</v>
      </c>
    </row>
    <row r="6" spans="1:5" ht="17.5">
      <c r="A6" s="157" t="s">
        <v>198</v>
      </c>
      <c r="B6" s="174">
        <v>3087.2</v>
      </c>
      <c r="C6" s="174">
        <v>2739</v>
      </c>
      <c r="D6" s="158">
        <v>-0.113</v>
      </c>
    </row>
    <row r="7" spans="1:5" ht="17.5">
      <c r="A7" s="153" t="s">
        <v>221</v>
      </c>
      <c r="B7" s="159">
        <v>6000.8</v>
      </c>
      <c r="C7" s="159">
        <v>5512.6</v>
      </c>
      <c r="D7" s="154">
        <v>-8.1000000000000003E-2</v>
      </c>
    </row>
    <row r="8" spans="1:5" ht="17.5">
      <c r="A8" s="157" t="s">
        <v>222</v>
      </c>
      <c r="B8" s="174">
        <v>3025.1</v>
      </c>
      <c r="C8" s="174">
        <v>3140.5</v>
      </c>
      <c r="D8" s="158">
        <v>3.7999999999999999E-2</v>
      </c>
      <c r="E8" s="352"/>
    </row>
    <row r="9" spans="1:5" ht="17.5">
      <c r="A9" s="153" t="s">
        <v>223</v>
      </c>
      <c r="B9" s="159">
        <v>-5883.3</v>
      </c>
      <c r="C9" s="159">
        <v>-8745.7000000000007</v>
      </c>
      <c r="D9" s="154">
        <v>-0.48699999999999999</v>
      </c>
      <c r="E9" s="352"/>
    </row>
    <row r="10" spans="1:5" s="353" customFormat="1" ht="18.5">
      <c r="A10" s="160"/>
      <c r="B10" s="149"/>
      <c r="C10" s="149"/>
      <c r="D10" s="149" t="s">
        <v>224</v>
      </c>
    </row>
    <row r="11" spans="1:5" ht="17.5">
      <c r="A11" s="153" t="s">
        <v>225</v>
      </c>
      <c r="B11" s="154">
        <v>0.34</v>
      </c>
      <c r="C11" s="154">
        <v>0.35799999999999998</v>
      </c>
      <c r="D11" s="163">
        <v>180</v>
      </c>
    </row>
    <row r="12" spans="1:5" ht="17.5">
      <c r="A12" s="157" t="s">
        <v>226</v>
      </c>
      <c r="B12" s="158">
        <v>7.4999999999999997E-2</v>
      </c>
      <c r="C12" s="158">
        <v>6.3E-2</v>
      </c>
      <c r="D12" s="165">
        <v>-116</v>
      </c>
    </row>
    <row r="13" spans="1:5" ht="17.5">
      <c r="A13" s="153" t="s">
        <v>227</v>
      </c>
      <c r="B13" s="154">
        <v>0.14499999999999999</v>
      </c>
      <c r="C13" s="154">
        <v>0.127</v>
      </c>
      <c r="D13" s="163">
        <v>-183</v>
      </c>
    </row>
    <row r="14" spans="1:5" ht="17.5">
      <c r="A14" s="166" t="s">
        <v>228</v>
      </c>
      <c r="B14" s="354">
        <v>7.2999999999999995E-2</v>
      </c>
      <c r="C14" s="354">
        <v>7.1999999999999995E-2</v>
      </c>
      <c r="D14" s="167">
        <v>-9</v>
      </c>
    </row>
    <row r="15" spans="1:5" s="141" customFormat="1" ht="6" customHeight="1">
      <c r="A15" s="168"/>
      <c r="B15" s="169"/>
      <c r="C15" s="169"/>
      <c r="D15" s="170"/>
    </row>
    <row r="16" spans="1:5" s="351" customFormat="1" ht="42.65" customHeight="1">
      <c r="A16" s="147" t="s">
        <v>229</v>
      </c>
      <c r="B16" s="148" t="str">
        <f>B2</f>
        <v>1Q2023</v>
      </c>
      <c r="C16" s="148" t="str">
        <f>C2</f>
        <v>1Q2024</v>
      </c>
      <c r="D16" s="149" t="s">
        <v>217</v>
      </c>
    </row>
    <row r="17" spans="1:5" ht="17.5">
      <c r="A17" s="153" t="s">
        <v>218</v>
      </c>
      <c r="B17" s="355">
        <v>7.2</v>
      </c>
      <c r="C17" s="355">
        <v>8.1</v>
      </c>
      <c r="D17" s="154">
        <v>0.124</v>
      </c>
    </row>
    <row r="18" spans="1:5" ht="17.5">
      <c r="A18" s="157" t="s">
        <v>219</v>
      </c>
      <c r="B18" s="356">
        <v>14983.1</v>
      </c>
      <c r="C18" s="356">
        <v>16204.2</v>
      </c>
      <c r="D18" s="158">
        <v>8.1000000000000003E-2</v>
      </c>
    </row>
    <row r="19" spans="1:5" ht="17.5">
      <c r="A19" s="153" t="s">
        <v>220</v>
      </c>
      <c r="B19" s="355">
        <v>5967.2</v>
      </c>
      <c r="C19" s="355">
        <v>6602</v>
      </c>
      <c r="D19" s="154">
        <v>0.106</v>
      </c>
    </row>
    <row r="20" spans="1:5" ht="17.5">
      <c r="A20" s="157" t="s">
        <v>198</v>
      </c>
      <c r="B20" s="356">
        <v>-34.200000000000003</v>
      </c>
      <c r="C20" s="356">
        <v>-308.2</v>
      </c>
      <c r="D20" s="158" t="s">
        <v>234</v>
      </c>
    </row>
    <row r="21" spans="1:5" ht="17.5">
      <c r="A21" s="153" t="s">
        <v>221</v>
      </c>
      <c r="B21" s="355">
        <v>1601.7</v>
      </c>
      <c r="C21" s="355">
        <v>1094.7</v>
      </c>
      <c r="D21" s="154">
        <v>-0.317</v>
      </c>
    </row>
    <row r="22" spans="1:5" ht="17.5">
      <c r="A22" s="157" t="s">
        <v>222</v>
      </c>
      <c r="B22" s="356">
        <v>1439.9</v>
      </c>
      <c r="C22" s="356">
        <v>1646.5</v>
      </c>
      <c r="D22" s="158">
        <v>0.14299999999999999</v>
      </c>
      <c r="E22" s="352"/>
    </row>
    <row r="23" spans="1:5" ht="17.5">
      <c r="A23" s="153" t="s">
        <v>223</v>
      </c>
      <c r="B23" s="159">
        <v>-1039.7</v>
      </c>
      <c r="C23" s="159">
        <v>-4022.2</v>
      </c>
      <c r="D23" s="162">
        <v>-2.8690000000000002</v>
      </c>
      <c r="E23" s="352"/>
    </row>
    <row r="24" spans="1:5" s="353" customFormat="1" ht="18.5">
      <c r="A24" s="160"/>
      <c r="B24" s="149"/>
      <c r="C24" s="149"/>
      <c r="D24" s="149" t="s">
        <v>224</v>
      </c>
    </row>
    <row r="25" spans="1:5" ht="17.5">
      <c r="A25" s="153" t="s">
        <v>225</v>
      </c>
      <c r="B25" s="154">
        <v>0.39800000000000002</v>
      </c>
      <c r="C25" s="154">
        <v>0.40699999999999997</v>
      </c>
      <c r="D25" s="163">
        <v>92</v>
      </c>
    </row>
    <row r="26" spans="1:5" ht="17.5">
      <c r="A26" s="157" t="s">
        <v>226</v>
      </c>
      <c r="B26" s="158">
        <v>-2E-3</v>
      </c>
      <c r="C26" s="158">
        <v>-1.9E-2</v>
      </c>
      <c r="D26" s="165">
        <v>-167</v>
      </c>
    </row>
    <row r="27" spans="1:5" ht="17.5">
      <c r="A27" s="153" t="s">
        <v>227</v>
      </c>
      <c r="B27" s="154">
        <v>0.107</v>
      </c>
      <c r="C27" s="154">
        <v>6.8000000000000005E-2</v>
      </c>
      <c r="D27" s="163">
        <v>-393</v>
      </c>
    </row>
    <row r="28" spans="1:5" ht="17.5">
      <c r="A28" s="166" t="s">
        <v>228</v>
      </c>
      <c r="B28" s="354">
        <v>9.6000000000000002E-2</v>
      </c>
      <c r="C28" s="354">
        <v>0.10199999999999999</v>
      </c>
      <c r="D28" s="167">
        <v>55</v>
      </c>
    </row>
    <row r="29" spans="1:5" s="141" customFormat="1" ht="6" customHeight="1">
      <c r="A29" s="168"/>
      <c r="B29" s="169"/>
      <c r="C29" s="169"/>
      <c r="D29" s="170"/>
    </row>
    <row r="30" spans="1:5" s="351" customFormat="1" ht="42.65" customHeight="1">
      <c r="A30" s="147" t="s">
        <v>230</v>
      </c>
      <c r="B30" s="148" t="str">
        <f>B16</f>
        <v>1Q2023</v>
      </c>
      <c r="C30" s="148" t="str">
        <f>C16</f>
        <v>1Q2024</v>
      </c>
      <c r="D30" s="149" t="s">
        <v>217</v>
      </c>
    </row>
    <row r="31" spans="1:5" ht="17.5">
      <c r="A31" s="153" t="s">
        <v>231</v>
      </c>
      <c r="B31" s="355">
        <v>352.6</v>
      </c>
      <c r="C31" s="355">
        <v>341.4</v>
      </c>
      <c r="D31" s="154">
        <v>-3.2000000000000001E-2</v>
      </c>
    </row>
    <row r="32" spans="1:5" ht="17.5">
      <c r="A32" s="157" t="s">
        <v>219</v>
      </c>
      <c r="B32" s="356">
        <v>26450.400000000001</v>
      </c>
      <c r="C32" s="356">
        <v>27229.9</v>
      </c>
      <c r="D32" s="158">
        <v>2.9000000000000001E-2</v>
      </c>
    </row>
    <row r="33" spans="1:4" ht="17.5">
      <c r="A33" s="153" t="s">
        <v>220</v>
      </c>
      <c r="B33" s="355">
        <v>8137</v>
      </c>
      <c r="C33" s="355">
        <v>9049.5</v>
      </c>
      <c r="D33" s="154">
        <v>0.112</v>
      </c>
    </row>
    <row r="34" spans="1:4" ht="17.5">
      <c r="A34" s="157" t="s">
        <v>232</v>
      </c>
      <c r="B34" s="356">
        <v>3154.1</v>
      </c>
      <c r="C34" s="356">
        <v>3211.7</v>
      </c>
      <c r="D34" s="158">
        <v>1.7999999999999999E-2</v>
      </c>
    </row>
    <row r="35" spans="1:4" ht="17.5">
      <c r="A35" s="153" t="s">
        <v>233</v>
      </c>
      <c r="B35" s="355">
        <v>4399.1000000000004</v>
      </c>
      <c r="C35" s="355">
        <v>4463.8</v>
      </c>
      <c r="D35" s="154">
        <v>1.4999999999999999E-2</v>
      </c>
    </row>
    <row r="36" spans="1:4" ht="17.5">
      <c r="A36" s="157" t="s">
        <v>222</v>
      </c>
      <c r="B36" s="356">
        <v>3180.3</v>
      </c>
      <c r="C36" s="356">
        <v>2715.9</v>
      </c>
      <c r="D36" s="158">
        <v>-0.14599999999999999</v>
      </c>
    </row>
    <row r="37" spans="1:4" ht="17.5">
      <c r="A37" s="153" t="s">
        <v>223</v>
      </c>
      <c r="B37" s="159">
        <v>-4948.3</v>
      </c>
      <c r="C37" s="159">
        <v>-4959.2</v>
      </c>
      <c r="D37" s="162" t="s">
        <v>234</v>
      </c>
    </row>
    <row r="38" spans="1:4" s="353" customFormat="1" ht="18.5">
      <c r="A38" s="160"/>
      <c r="B38" s="149"/>
      <c r="C38" s="149"/>
      <c r="D38" s="149" t="s">
        <v>224</v>
      </c>
    </row>
    <row r="39" spans="1:4" ht="17.5">
      <c r="A39" s="153" t="s">
        <v>225</v>
      </c>
      <c r="B39" s="154">
        <v>0.308</v>
      </c>
      <c r="C39" s="154">
        <v>0.33200000000000002</v>
      </c>
      <c r="D39" s="163">
        <v>247</v>
      </c>
    </row>
    <row r="40" spans="1:4" ht="17.5">
      <c r="A40" s="157" t="s">
        <v>235</v>
      </c>
      <c r="B40" s="158">
        <v>0.11899999999999999</v>
      </c>
      <c r="C40" s="158">
        <v>0.11799999999999999</v>
      </c>
      <c r="D40" s="165">
        <v>-13</v>
      </c>
    </row>
    <row r="41" spans="1:4" ht="17.5">
      <c r="A41" s="153" t="s">
        <v>236</v>
      </c>
      <c r="B41" s="154">
        <v>0.16600000000000001</v>
      </c>
      <c r="C41" s="154">
        <v>0.16400000000000001</v>
      </c>
      <c r="D41" s="163">
        <v>-24</v>
      </c>
    </row>
    <row r="42" spans="1:4" ht="17.5">
      <c r="A42" s="166" t="s">
        <v>237</v>
      </c>
      <c r="B42" s="354">
        <v>0.12</v>
      </c>
      <c r="C42" s="354">
        <v>0.1</v>
      </c>
      <c r="D42" s="167">
        <v>-205</v>
      </c>
    </row>
    <row r="43" spans="1:4" ht="24" customHeight="1">
      <c r="A43" s="370" t="s">
        <v>238</v>
      </c>
      <c r="B43" s="370"/>
      <c r="C43" s="370"/>
      <c r="D43" s="370"/>
    </row>
    <row r="44" spans="1:4" ht="15.5">
      <c r="A44" s="175"/>
      <c r="B44" s="176"/>
      <c r="C44" s="176"/>
      <c r="D44" s="177"/>
    </row>
    <row r="45" spans="1:4" ht="14.5"/>
    <row r="46" spans="1:4" ht="14.5"/>
    <row r="47" spans="1:4" ht="14.5"/>
    <row r="48" spans="1:4" ht="14.5"/>
    <row r="49" ht="14.4" customHeight="1"/>
    <row r="50" ht="14.4" customHeight="1"/>
    <row r="51" ht="14.4" customHeight="1"/>
    <row r="52" ht="14.4" customHeight="1"/>
    <row r="53" ht="14.4" customHeight="1"/>
    <row r="54" ht="14.4" customHeight="1"/>
    <row r="55" ht="14.4" customHeight="1"/>
    <row r="56" ht="14.4" customHeight="1"/>
    <row r="57" ht="14.4" customHeight="1"/>
    <row r="58" ht="14.4" customHeight="1"/>
    <row r="59" ht="14.4" customHeight="1"/>
    <row r="60" ht="14.5"/>
    <row r="61" ht="14.4" customHeight="1"/>
    <row r="62" ht="14.4" customHeight="1"/>
    <row r="63" ht="14.4" customHeight="1"/>
    <row r="64" ht="14.4" customHeight="1"/>
    <row r="65" ht="14.4" customHeight="1"/>
    <row r="66" ht="14.4" customHeight="1"/>
    <row r="67" ht="14.5"/>
    <row r="68" ht="14.5"/>
    <row r="69" ht="14.5"/>
    <row r="70" ht="14.5"/>
    <row r="71" ht="14.5"/>
    <row r="72" ht="14.5"/>
    <row r="73" ht="14.5"/>
    <row r="74" ht="14.5"/>
    <row r="75" ht="14.5"/>
    <row r="76" ht="14.5"/>
    <row r="77" ht="14.5"/>
    <row r="78" ht="14.5"/>
    <row r="79" ht="14.5"/>
    <row r="80" ht="14.5"/>
    <row r="81" ht="14.5"/>
    <row r="82" ht="14.5"/>
    <row r="83" ht="14.5"/>
    <row r="84" ht="14.5"/>
    <row r="85" ht="14.5"/>
    <row r="86" ht="14.5"/>
    <row r="87" ht="14.5"/>
    <row r="88" ht="14.5"/>
    <row r="89" ht="14.5"/>
    <row r="90" ht="14.5"/>
    <row r="91" ht="14.5"/>
    <row r="92" ht="14.5"/>
    <row r="93" ht="14.5"/>
    <row r="94" ht="14.5"/>
    <row r="95" ht="14.5"/>
    <row r="96" ht="14.5"/>
    <row r="97" ht="14.5"/>
    <row r="98" ht="14.5"/>
    <row r="99" ht="14.5"/>
    <row r="100" ht="14.5"/>
    <row r="101" ht="14.5"/>
    <row r="102" ht="14.5"/>
    <row r="103" ht="14.5"/>
    <row r="104" ht="14.5"/>
    <row r="105" ht="14.5"/>
    <row r="106" ht="14.5"/>
    <row r="107" ht="14.5"/>
    <row r="108" ht="14.5"/>
    <row r="109" ht="14.5"/>
    <row r="110" ht="14.5"/>
    <row r="111" ht="14.5"/>
    <row r="112" ht="14.5"/>
    <row r="113" ht="14.5"/>
    <row r="114" ht="14.5"/>
    <row r="115" ht="14.5"/>
    <row r="116" ht="14.5"/>
    <row r="117" ht="14.5"/>
    <row r="118" ht="14.5"/>
    <row r="119" ht="14.5"/>
    <row r="120" ht="14.5"/>
    <row r="121" ht="14.5"/>
    <row r="122" ht="14.5"/>
    <row r="123" ht="14.5"/>
    <row r="124" ht="14.5"/>
    <row r="125" ht="14.4" customHeight="1"/>
    <row r="126" ht="14.4" customHeight="1"/>
    <row r="127" ht="14.4" customHeight="1"/>
    <row r="128" ht="14.4" customHeight="1"/>
    <row r="129" ht="14.4" customHeight="1"/>
    <row r="130" ht="14.4" customHeight="1"/>
    <row r="131" ht="14.4" customHeight="1"/>
    <row r="132" ht="14.4" customHeight="1"/>
    <row r="133" ht="14.4" customHeight="1"/>
    <row r="134" ht="14.4" customHeight="1"/>
    <row r="135" ht="14.4" customHeight="1"/>
    <row r="136" ht="14.4" customHeight="1"/>
    <row r="137" ht="14.4" customHeight="1"/>
    <row r="138" ht="14.4" customHeight="1"/>
    <row r="139" ht="14.4" customHeight="1"/>
    <row r="140" ht="14.4" customHeight="1"/>
    <row r="141" ht="14.4" customHeight="1"/>
    <row r="142" ht="14.4" customHeight="1"/>
    <row r="143" ht="14.4" customHeight="1"/>
    <row r="144" ht="14.4" customHeight="1"/>
    <row r="145" ht="14.4" customHeight="1"/>
    <row r="146" ht="14.4" customHeight="1"/>
    <row r="147" ht="14.4" customHeight="1"/>
    <row r="148" ht="14.4" customHeight="1"/>
    <row r="149" ht="14.4" customHeight="1"/>
    <row r="150" ht="14.4" customHeight="1"/>
    <row r="151" ht="14.4" customHeight="1"/>
    <row r="152" ht="14.4" customHeight="1"/>
    <row r="153" ht="14.4" customHeight="1"/>
    <row r="154" ht="14.4" customHeight="1"/>
    <row r="155" ht="14.4" customHeight="1"/>
    <row r="156" ht="14.4" customHeight="1"/>
    <row r="157" ht="14.4" customHeight="1"/>
    <row r="158" ht="14.4" customHeight="1"/>
    <row r="159" ht="14.4" customHeight="1"/>
    <row r="160"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sheetData>
  <mergeCells count="1">
    <mergeCell ref="A43:D43"/>
  </mergeCells>
  <pageMargins left="0.7" right="0.7" top="0.75" bottom="0.75" header="0.3" footer="0.3"/>
  <pageSetup paperSize="9" scale="59" orientation="landscape" r:id="rId1"/>
  <headerFooter scaleWithDoc="0">
    <oddFooter>&amp;C&amp;1#&amp;"Calibri"&amp;10&amp;K000000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0703E-1637-49C6-83EB-4C4814E25D4D}">
  <dimension ref="A1:F47"/>
  <sheetViews>
    <sheetView showGridLines="0" zoomScale="70" zoomScaleNormal="70" workbookViewId="0">
      <selection activeCell="B4" sqref="B4"/>
    </sheetView>
  </sheetViews>
  <sheetFormatPr defaultColWidth="52.08984375" defaultRowHeight="14.4" customHeight="1" zeroHeight="1"/>
  <cols>
    <col min="1" max="1" width="74" style="350" bestFit="1" customWidth="1"/>
    <col min="2" max="3" width="19.90625" style="141" customWidth="1"/>
    <col min="4" max="4" width="13.08984375" style="141" customWidth="1"/>
    <col min="5" max="5" width="15.6328125" style="141" bestFit="1" customWidth="1"/>
    <col min="6" max="6" width="5.54296875" style="141" customWidth="1"/>
    <col min="7" max="16384" width="52.08984375" style="141"/>
  </cols>
  <sheetData>
    <row r="1" spans="1:6" s="179" customFormat="1" ht="14.5">
      <c r="A1" s="337"/>
      <c r="B1" s="337"/>
      <c r="C1" s="337"/>
    </row>
    <row r="2" spans="1:6" s="179" customFormat="1" ht="16">
      <c r="A2" s="318" t="s">
        <v>239</v>
      </c>
      <c r="B2" s="304" t="s">
        <v>272</v>
      </c>
      <c r="C2" s="304" t="s">
        <v>273</v>
      </c>
    </row>
    <row r="3" spans="1:6" s="179" customFormat="1" ht="17.5">
      <c r="A3" s="321" t="s">
        <v>240</v>
      </c>
      <c r="B3" s="307">
        <v>3087.2</v>
      </c>
      <c r="C3" s="307">
        <v>2714.2</v>
      </c>
    </row>
    <row r="4" spans="1:6" s="179" customFormat="1" ht="17.5">
      <c r="A4" s="321" t="s">
        <v>241</v>
      </c>
      <c r="B4" s="307">
        <v>2434.1</v>
      </c>
      <c r="C4" s="307">
        <v>2415.5</v>
      </c>
    </row>
    <row r="5" spans="1:6" s="179" customFormat="1" ht="17.5">
      <c r="A5" s="321" t="s">
        <v>242</v>
      </c>
      <c r="B5" s="307">
        <v>65.3</v>
      </c>
      <c r="C5" s="307">
        <v>81.5</v>
      </c>
    </row>
    <row r="6" spans="1:6" s="179" customFormat="1" ht="17.5">
      <c r="A6" s="321" t="s">
        <v>243</v>
      </c>
      <c r="B6" s="307">
        <v>106.3</v>
      </c>
      <c r="C6" s="307">
        <v>177.8</v>
      </c>
    </row>
    <row r="7" spans="1:6" s="179" customFormat="1" ht="17.5">
      <c r="A7" s="321" t="s">
        <v>244</v>
      </c>
      <c r="B7" s="307">
        <v>273.60000000000002</v>
      </c>
      <c r="C7" s="307">
        <v>34.5</v>
      </c>
    </row>
    <row r="8" spans="1:6" s="179" customFormat="1" ht="17.5">
      <c r="A8" s="321" t="s">
        <v>245</v>
      </c>
      <c r="B8" s="307">
        <v>0</v>
      </c>
      <c r="C8" s="307">
        <v>11</v>
      </c>
    </row>
    <row r="9" spans="1:6" s="179" customFormat="1" ht="17.5">
      <c r="A9" s="321" t="s">
        <v>246</v>
      </c>
      <c r="B9" s="307">
        <v>34.299999999999997</v>
      </c>
      <c r="C9" s="307">
        <v>53.3</v>
      </c>
    </row>
    <row r="10" spans="1:6" s="179" customFormat="1" ht="17.5">
      <c r="A10" s="325" t="s">
        <v>4</v>
      </c>
      <c r="B10" s="338">
        <v>6000.8</v>
      </c>
      <c r="C10" s="338">
        <v>5487.7</v>
      </c>
    </row>
    <row r="11" spans="1:6" s="179" customFormat="1" ht="4.5" customHeight="1">
      <c r="A11" s="339"/>
      <c r="B11" s="340"/>
      <c r="C11" s="340"/>
    </row>
    <row r="12" spans="1:6" s="179" customFormat="1" ht="17.5">
      <c r="A12" s="362" t="s">
        <v>247</v>
      </c>
      <c r="B12" s="363">
        <v>6000.8</v>
      </c>
      <c r="C12" s="363">
        <v>5512.6</v>
      </c>
      <c r="E12" s="341"/>
      <c r="F12" s="341"/>
    </row>
    <row r="13" spans="1:6" s="179" customFormat="1" ht="17.399999999999999" customHeight="1">
      <c r="A13" s="372" t="s">
        <v>274</v>
      </c>
      <c r="B13" s="372"/>
      <c r="C13" s="372"/>
    </row>
    <row r="14" spans="1:6" s="179" customFormat="1" ht="14.5">
      <c r="A14" s="146"/>
      <c r="B14" s="342"/>
      <c r="C14" s="342"/>
    </row>
    <row r="15" spans="1:6" ht="14.5">
      <c r="A15" s="146"/>
      <c r="B15" s="342"/>
      <c r="C15" s="342"/>
    </row>
    <row r="16" spans="1:6" ht="14.5">
      <c r="A16" s="146"/>
      <c r="B16" s="146"/>
      <c r="C16" s="146"/>
    </row>
    <row r="17" spans="1:3" ht="16">
      <c r="A17" s="343"/>
      <c r="B17" s="344"/>
      <c r="C17" s="344"/>
    </row>
    <row r="18" spans="1:3" ht="17.5">
      <c r="A18" s="321"/>
      <c r="B18" s="307"/>
      <c r="C18" s="307"/>
    </row>
    <row r="19" spans="1:3" ht="17.5">
      <c r="A19" s="321"/>
      <c r="B19" s="307"/>
      <c r="C19" s="307"/>
    </row>
    <row r="20" spans="1:3" ht="17.5">
      <c r="A20" s="321"/>
      <c r="B20" s="307"/>
      <c r="C20" s="307"/>
    </row>
    <row r="21" spans="1:3" ht="17.5">
      <c r="A21" s="321"/>
      <c r="B21" s="307"/>
      <c r="C21" s="307"/>
    </row>
    <row r="22" spans="1:3" ht="17.5">
      <c r="A22" s="321"/>
      <c r="B22" s="307"/>
      <c r="C22" s="307"/>
    </row>
    <row r="23" spans="1:3" ht="17.5">
      <c r="A23" s="321"/>
      <c r="B23" s="307"/>
      <c r="C23" s="307"/>
    </row>
    <row r="24" spans="1:3" ht="17.5">
      <c r="A24" s="321"/>
      <c r="B24" s="307"/>
      <c r="C24" s="307"/>
    </row>
    <row r="25" spans="1:3" ht="18" customHeight="1">
      <c r="A25" s="345"/>
      <c r="B25" s="307"/>
      <c r="C25" s="307"/>
    </row>
    <row r="26" spans="1:3" ht="4.5" customHeight="1">
      <c r="A26" s="146"/>
      <c r="B26" s="146"/>
      <c r="C26" s="146"/>
    </row>
    <row r="27" spans="1:3" s="346" customFormat="1" ht="17.5">
      <c r="A27" s="345"/>
      <c r="B27" s="307"/>
      <c r="C27" s="307"/>
    </row>
    <row r="28" spans="1:3" ht="14" customHeight="1">
      <c r="A28" s="373"/>
      <c r="B28" s="373"/>
      <c r="C28" s="373"/>
    </row>
    <row r="29" spans="1:3" ht="14.5">
      <c r="A29" s="347"/>
      <c r="B29" s="314"/>
      <c r="C29" s="314"/>
    </row>
    <row r="30" spans="1:3" ht="14.5" hidden="1">
      <c r="A30" s="348"/>
    </row>
    <row r="31" spans="1:3" ht="14.5" hidden="1">
      <c r="A31" s="348"/>
    </row>
    <row r="32" spans="1:3" ht="14.5" hidden="1">
      <c r="A32" s="348"/>
    </row>
    <row r="33" spans="1:1" ht="14.5" hidden="1">
      <c r="A33" s="348"/>
    </row>
    <row r="34" spans="1:1" ht="14.5" hidden="1">
      <c r="A34" s="348"/>
    </row>
    <row r="35" spans="1:1" ht="14.5" hidden="1">
      <c r="A35" s="348"/>
    </row>
    <row r="36" spans="1:1" ht="14.5" hidden="1">
      <c r="A36" s="349"/>
    </row>
    <row r="37" spans="1:1" ht="14.5" hidden="1">
      <c r="A37" s="349"/>
    </row>
    <row r="38" spans="1:1" ht="14.5" hidden="1">
      <c r="A38" s="348"/>
    </row>
    <row r="39" spans="1:1" ht="14.5" hidden="1">
      <c r="A39" s="348"/>
    </row>
    <row r="40" spans="1:1" ht="14.5" hidden="1">
      <c r="A40" s="348"/>
    </row>
    <row r="41" spans="1:1" ht="14.5" hidden="1">
      <c r="A41" s="348"/>
    </row>
    <row r="42" spans="1:1" ht="14.5" hidden="1">
      <c r="A42" s="348"/>
    </row>
    <row r="47" spans="1:1" ht="14.5"/>
  </sheetData>
  <mergeCells count="2">
    <mergeCell ref="A13:C13"/>
    <mergeCell ref="A28:C28"/>
  </mergeCells>
  <pageMargins left="0.7" right="0.7" top="0.75" bottom="0.75" header="0.3" footer="0.3"/>
  <pageSetup scale="50" orientation="portrait" r:id="rId1"/>
  <headerFooter scaleWithDoc="0">
    <oddFooter>&amp;C&amp;1#&amp;"Calibri"&amp;10&amp;K000000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C6611-3119-43F4-B41F-547175633681}">
  <dimension ref="A1:H20"/>
  <sheetViews>
    <sheetView showGridLines="0" zoomScale="70" zoomScaleNormal="70" workbookViewId="0">
      <selection activeCell="B5" sqref="B5"/>
    </sheetView>
  </sheetViews>
  <sheetFormatPr defaultColWidth="9.08984375" defaultRowHeight="14.4" customHeight="1" zeroHeight="1"/>
  <cols>
    <col min="1" max="1" width="68.54296875" style="141" customWidth="1"/>
    <col min="2" max="3" width="19.90625" style="141" customWidth="1"/>
    <col min="4" max="4" width="9.08984375" style="141" customWidth="1"/>
    <col min="5" max="5" width="9.08984375" style="179" customWidth="1"/>
    <col min="6" max="6" width="24.90625" style="179" bestFit="1" customWidth="1"/>
    <col min="7" max="7" width="18.453125" style="179" bestFit="1" customWidth="1"/>
    <col min="8" max="8" width="11.90625" style="179" bestFit="1" customWidth="1"/>
    <col min="9" max="16384" width="9.08984375" style="179"/>
  </cols>
  <sheetData>
    <row r="1" spans="1:8" ht="14.5">
      <c r="A1" s="335"/>
      <c r="B1" s="335"/>
      <c r="C1" s="335"/>
    </row>
    <row r="2" spans="1:8" ht="16">
      <c r="A2" s="318" t="s">
        <v>248</v>
      </c>
      <c r="B2" s="304" t="s">
        <v>272</v>
      </c>
      <c r="C2" s="304" t="s">
        <v>273</v>
      </c>
    </row>
    <row r="3" spans="1:8" ht="17.5">
      <c r="A3" s="321" t="s">
        <v>249</v>
      </c>
      <c r="B3" s="307">
        <v>471.7</v>
      </c>
      <c r="C3" s="307">
        <v>615.5</v>
      </c>
      <c r="D3" s="336"/>
      <c r="E3" s="336"/>
    </row>
    <row r="4" spans="1:8" ht="17.5">
      <c r="A4" s="321" t="s">
        <v>250</v>
      </c>
      <c r="B4" s="307">
        <v>-1615.1</v>
      </c>
      <c r="C4" s="307">
        <v>-2564.8000000000002</v>
      </c>
      <c r="D4" s="336"/>
      <c r="E4" s="336"/>
    </row>
    <row r="5" spans="1:8" ht="17.5">
      <c r="A5" s="321" t="s">
        <v>251</v>
      </c>
      <c r="B5" s="307">
        <v>184.9</v>
      </c>
      <c r="C5" s="307">
        <v>1746.3</v>
      </c>
      <c r="D5" s="336"/>
      <c r="E5" s="336"/>
    </row>
    <row r="6" spans="1:8" ht="17.5">
      <c r="A6" s="321" t="s">
        <v>252</v>
      </c>
      <c r="B6" s="307">
        <v>-168.1</v>
      </c>
      <c r="C6" s="307">
        <v>-509.4</v>
      </c>
      <c r="D6" s="336"/>
      <c r="E6" s="336"/>
    </row>
    <row r="7" spans="1:8" ht="17.5">
      <c r="A7" s="321" t="s">
        <v>253</v>
      </c>
      <c r="B7" s="307">
        <v>201.2</v>
      </c>
      <c r="C7" s="307">
        <v>59.1</v>
      </c>
      <c r="D7" s="336"/>
      <c r="E7" s="336"/>
    </row>
    <row r="8" spans="1:8" ht="17.149999999999999" customHeight="1">
      <c r="A8" s="362" t="s">
        <v>254</v>
      </c>
      <c r="B8" s="363">
        <v>-925.4</v>
      </c>
      <c r="C8" s="363">
        <v>-653.29999999999995</v>
      </c>
      <c r="D8" s="336"/>
    </row>
    <row r="9" spans="1:8" ht="14.5">
      <c r="A9" s="358"/>
      <c r="D9" s="336"/>
    </row>
    <row r="10" spans="1:8" ht="14.5">
      <c r="G10" s="359"/>
      <c r="H10" s="359"/>
    </row>
    <row r="11" spans="1:8" ht="14.4" customHeight="1"/>
    <row r="12" spans="1:8" ht="14.4" customHeight="1"/>
    <row r="13" spans="1:8" ht="14.4" customHeight="1"/>
    <row r="14" spans="1:8" ht="14.4" customHeight="1"/>
    <row r="15" spans="1:8" ht="14.4" customHeight="1"/>
    <row r="16" spans="1:8" ht="14.4" customHeight="1"/>
    <row r="17" spans="3:3" ht="14.4" customHeight="1"/>
    <row r="18" spans="3:3" ht="14.4" customHeight="1"/>
    <row r="19" spans="3:3" ht="14.5">
      <c r="C19" s="141" t="s">
        <v>141</v>
      </c>
    </row>
    <row r="20" spans="3:3" ht="14.4" customHeight="1"/>
  </sheetData>
  <pageMargins left="0.7" right="0.7" top="0.75" bottom="0.75" header="0.3" footer="0.3"/>
  <pageSetup scale="76" orientation="portrait" r:id="rId1"/>
  <headerFooter scaleWithDoc="0">
    <oddFooter>&amp;C&amp;1#&amp;"Calibri"&amp;10&amp;K000000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DB281-6156-4454-B76C-189E8DE8B5A8}">
  <dimension ref="A1:F32"/>
  <sheetViews>
    <sheetView showGridLines="0" zoomScale="70" zoomScaleNormal="70" workbookViewId="0">
      <selection activeCell="B7" sqref="B7"/>
    </sheetView>
  </sheetViews>
  <sheetFormatPr defaultColWidth="9.08984375" defaultRowHeight="14.5" zeroHeight="1"/>
  <cols>
    <col min="1" max="1" width="70.54296875" style="334" customWidth="1"/>
    <col min="2" max="3" width="19.90625" style="334" customWidth="1"/>
    <col min="4" max="4" width="7.90625" style="315" customWidth="1"/>
    <col min="5" max="5" width="8.08984375" style="317" customWidth="1"/>
    <col min="6" max="7" width="9.08984375" style="315" customWidth="1"/>
    <col min="8" max="16384" width="9.08984375" style="315"/>
  </cols>
  <sheetData>
    <row r="1" spans="1:6" ht="15.5">
      <c r="A1" s="316"/>
      <c r="B1" s="316"/>
      <c r="C1" s="316"/>
    </row>
    <row r="2" spans="1:6" s="319" customFormat="1" ht="16">
      <c r="A2" s="318" t="s">
        <v>255</v>
      </c>
      <c r="B2" s="304" t="str">
        <f>+'Financial Income Expense'!B2</f>
        <v>1Q2023</v>
      </c>
      <c r="C2" s="304" t="str">
        <f>+'Financial Income Expense'!C2</f>
        <v>1Q2024</v>
      </c>
      <c r="E2" s="320"/>
    </row>
    <row r="3" spans="1:6" s="324" customFormat="1" ht="17.5">
      <c r="A3" s="321" t="s">
        <v>221</v>
      </c>
      <c r="B3" s="307">
        <v>6000.8</v>
      </c>
      <c r="C3" s="307">
        <f>+'EBITDA Reconciliation'!C12</f>
        <v>5512.6</v>
      </c>
      <c r="D3" s="322"/>
      <c r="E3" s="323"/>
    </row>
    <row r="4" spans="1:6" s="324" customFormat="1" ht="17.5">
      <c r="A4" s="321" t="s">
        <v>256</v>
      </c>
      <c r="B4" s="307">
        <v>-4903.3</v>
      </c>
      <c r="C4" s="307">
        <v>-6931.7</v>
      </c>
      <c r="D4" s="322"/>
      <c r="E4" s="323"/>
    </row>
    <row r="5" spans="1:6" s="324" customFormat="1" ht="17.5">
      <c r="A5" s="321" t="s">
        <v>257</v>
      </c>
      <c r="B5" s="307">
        <v>-1567.5</v>
      </c>
      <c r="C5" s="307">
        <v>-1625.4</v>
      </c>
      <c r="D5" s="322"/>
      <c r="E5" s="323"/>
    </row>
    <row r="6" spans="1:6" s="324" customFormat="1" ht="17.5">
      <c r="A6" s="321" t="s">
        <v>258</v>
      </c>
      <c r="B6" s="307">
        <v>-158.80000000000001</v>
      </c>
      <c r="C6" s="307">
        <v>-261.7</v>
      </c>
      <c r="D6" s="322"/>
      <c r="E6" s="323"/>
    </row>
    <row r="7" spans="1:6" s="324" customFormat="1" ht="17.5">
      <c r="A7" s="321" t="s">
        <v>259</v>
      </c>
      <c r="B7" s="307">
        <v>-3205.7</v>
      </c>
      <c r="C7" s="307">
        <v>-2452.1</v>
      </c>
      <c r="D7" s="322"/>
      <c r="E7" s="323"/>
    </row>
    <row r="8" spans="1:6" s="324" customFormat="1" ht="17.5">
      <c r="A8" s="321" t="s">
        <v>254</v>
      </c>
      <c r="B8" s="307">
        <v>-892.3</v>
      </c>
      <c r="C8" s="307">
        <v>-2376.3000000000002</v>
      </c>
      <c r="D8" s="322"/>
      <c r="E8" s="323"/>
    </row>
    <row r="9" spans="1:6" s="324" customFormat="1" ht="17.5">
      <c r="A9" s="321" t="s">
        <v>260</v>
      </c>
      <c r="B9" s="307">
        <v>-1156.7</v>
      </c>
      <c r="C9" s="307">
        <v>-586.20000000000005</v>
      </c>
      <c r="D9" s="322"/>
      <c r="E9" s="323"/>
    </row>
    <row r="10" spans="1:6" s="324" customFormat="1" ht="17.5">
      <c r="A10" s="321" t="s">
        <v>261</v>
      </c>
      <c r="B10" s="307">
        <v>0</v>
      </c>
      <c r="C10" s="307">
        <v>-24.9</v>
      </c>
      <c r="D10" s="322"/>
      <c r="E10" s="323"/>
    </row>
    <row r="11" spans="1:6" ht="17.5">
      <c r="A11" s="325" t="s">
        <v>223</v>
      </c>
      <c r="B11" s="326">
        <v>-5883.3</v>
      </c>
      <c r="C11" s="326">
        <v>-8745.7000000000007</v>
      </c>
      <c r="E11" s="327"/>
      <c r="F11" s="327"/>
    </row>
    <row r="12" spans="1:6" s="324" customFormat="1" ht="31.5" customHeight="1">
      <c r="A12" s="328" t="s">
        <v>262</v>
      </c>
      <c r="B12" s="329">
        <v>-867.4</v>
      </c>
      <c r="C12" s="329">
        <v>-831</v>
      </c>
      <c r="D12" s="322"/>
      <c r="E12" s="323"/>
    </row>
    <row r="13" spans="1:6" s="331" customFormat="1" ht="17.5">
      <c r="A13" s="138" t="s">
        <v>263</v>
      </c>
      <c r="B13" s="139">
        <v>-6750.7</v>
      </c>
      <c r="C13" s="139">
        <v>-9576.7999999999993</v>
      </c>
      <c r="D13" s="327"/>
      <c r="E13" s="330"/>
      <c r="F13" s="330"/>
    </row>
    <row r="14" spans="1:6">
      <c r="A14" s="332"/>
      <c r="B14" s="332"/>
      <c r="C14" s="332"/>
    </row>
    <row r="15" spans="1:6">
      <c r="A15" s="332"/>
      <c r="B15" s="333"/>
      <c r="C15" s="332"/>
    </row>
    <row r="16" spans="1:6"/>
    <row r="17"/>
    <row r="18"/>
    <row r="19"/>
    <row r="20"/>
    <row r="21"/>
    <row r="22"/>
    <row r="23"/>
    <row r="24"/>
    <row r="25"/>
    <row r="26"/>
    <row r="27"/>
    <row r="28"/>
    <row r="29"/>
    <row r="30"/>
    <row r="31"/>
    <row r="32"/>
  </sheetData>
  <pageMargins left="0.7" right="0.7" top="0.75" bottom="0.75" header="0.3" footer="0.3"/>
  <pageSetup paperSize="9" scale="56" orientation="portrait" r:id="rId1"/>
  <headerFooter scaleWithDoc="0">
    <oddFooter>&amp;C&amp;1#&amp;"Calibri"&amp;10&amp;K000000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5EAE4-F179-41B2-95CC-7BC6DADC8108}">
  <dimension ref="A1:I1048576"/>
  <sheetViews>
    <sheetView showGridLines="0" zoomScale="70" zoomScaleNormal="70" workbookViewId="0">
      <selection activeCell="C6" sqref="C6"/>
    </sheetView>
  </sheetViews>
  <sheetFormatPr defaultColWidth="9.08984375" defaultRowHeight="14.5" zeroHeight="1"/>
  <cols>
    <col min="1" max="1" width="37.36328125" style="300" customWidth="1"/>
    <col min="2" max="2" width="30" style="301" bestFit="1" customWidth="1"/>
    <col min="3" max="3" width="31.36328125" style="301" bestFit="1" customWidth="1"/>
    <col min="4" max="4" width="35" style="301" bestFit="1" customWidth="1"/>
    <col min="5" max="5" width="15" style="301" bestFit="1" customWidth="1"/>
    <col min="6" max="6" width="15" style="144" bestFit="1" customWidth="1"/>
    <col min="7" max="7" width="15.90625" style="144" bestFit="1" customWidth="1"/>
    <col min="8" max="8" width="11.90625" style="144" bestFit="1" customWidth="1"/>
    <col min="9" max="9" width="10.453125" style="144" bestFit="1" customWidth="1"/>
    <col min="10" max="16384" width="9.08984375" style="144"/>
  </cols>
  <sheetData>
    <row r="1" spans="1:9"/>
    <row r="2" spans="1:9">
      <c r="A2" s="302"/>
      <c r="B2" s="302"/>
      <c r="C2" s="302"/>
      <c r="D2" s="302"/>
    </row>
    <row r="3" spans="1:9" ht="16">
      <c r="A3" s="303"/>
      <c r="B3" s="304" t="s">
        <v>264</v>
      </c>
      <c r="C3" s="304" t="s">
        <v>92</v>
      </c>
      <c r="D3" s="303" t="s">
        <v>265</v>
      </c>
      <c r="E3" s="305"/>
    </row>
    <row r="4" spans="1:9" ht="18.5">
      <c r="A4" s="306" t="s">
        <v>266</v>
      </c>
      <c r="B4" s="307">
        <v>68469.2</v>
      </c>
      <c r="C4" s="307">
        <v>39392.5</v>
      </c>
      <c r="D4" s="307">
        <v>-29076.7</v>
      </c>
      <c r="E4" s="308"/>
      <c r="F4" s="308"/>
      <c r="G4" s="308"/>
    </row>
    <row r="5" spans="1:9" ht="18.5">
      <c r="A5" s="306" t="s">
        <v>229</v>
      </c>
      <c r="B5" s="307">
        <v>26517.7</v>
      </c>
      <c r="C5" s="307">
        <v>20074.2</v>
      </c>
      <c r="D5" s="307">
        <v>-6443.5</v>
      </c>
      <c r="E5" s="308"/>
      <c r="F5" s="308"/>
      <c r="G5" s="308"/>
    </row>
    <row r="6" spans="1:9" ht="18.5">
      <c r="A6" s="306" t="s">
        <v>267</v>
      </c>
      <c r="B6" s="307">
        <v>26237.1</v>
      </c>
      <c r="C6" s="307">
        <v>1862.4</v>
      </c>
      <c r="D6" s="307">
        <v>-24374.7</v>
      </c>
      <c r="E6" s="308"/>
      <c r="F6" s="308"/>
      <c r="G6" s="308"/>
    </row>
    <row r="7" spans="1:9" ht="18.5">
      <c r="A7" s="306" t="s">
        <v>268</v>
      </c>
      <c r="B7" s="307">
        <v>280.7</v>
      </c>
      <c r="C7" s="307">
        <v>18151.900000000001</v>
      </c>
      <c r="D7" s="307">
        <v>17871.3</v>
      </c>
      <c r="E7" s="308"/>
      <c r="F7" s="308"/>
      <c r="G7" s="308"/>
      <c r="H7" s="309"/>
      <c r="I7" s="309"/>
    </row>
    <row r="8" spans="1:9" ht="18.5">
      <c r="A8" s="306" t="s">
        <v>230</v>
      </c>
      <c r="B8" s="307">
        <v>41036.699999999997</v>
      </c>
      <c r="C8" s="307">
        <v>19265.5</v>
      </c>
      <c r="D8" s="307">
        <v>-21771.200000000001</v>
      </c>
      <c r="E8" s="308"/>
      <c r="F8" s="308"/>
      <c r="G8" s="308"/>
    </row>
    <row r="9" spans="1:9" ht="17.5">
      <c r="A9" s="310"/>
      <c r="B9" s="302"/>
      <c r="C9" s="302"/>
      <c r="D9" s="302"/>
      <c r="E9" s="311"/>
      <c r="F9" s="311"/>
      <c r="G9" s="311"/>
    </row>
    <row r="10" spans="1:9" ht="16">
      <c r="A10" s="364" t="s">
        <v>269</v>
      </c>
      <c r="B10" s="365" t="str">
        <f>+'AEFES FCF '!C2</f>
        <v>1Q2024</v>
      </c>
      <c r="C10" s="366"/>
      <c r="D10" s="366"/>
      <c r="E10" s="144"/>
      <c r="F10" s="312"/>
      <c r="G10" s="312"/>
    </row>
    <row r="11" spans="1:9" ht="17.5">
      <c r="A11" s="367" t="s">
        <v>270</v>
      </c>
      <c r="B11" s="368">
        <v>1.0215709317387667</v>
      </c>
      <c r="D11" s="369"/>
      <c r="E11" s="144"/>
      <c r="F11" s="312"/>
      <c r="G11" s="312"/>
    </row>
    <row r="12" spans="1:9" ht="17.5">
      <c r="A12" s="367" t="s">
        <v>271</v>
      </c>
      <c r="B12" s="368">
        <v>0.61122566937654044</v>
      </c>
      <c r="D12" s="369"/>
      <c r="E12" s="144"/>
      <c r="F12" s="312"/>
    </row>
    <row r="13" spans="1:9">
      <c r="A13" s="141"/>
      <c r="B13" s="313"/>
      <c r="C13" s="313"/>
      <c r="D13" s="313"/>
    </row>
    <row r="14" spans="1:9">
      <c r="A14" s="141"/>
      <c r="B14" s="313"/>
      <c r="C14" s="313"/>
      <c r="D14" s="313"/>
    </row>
    <row r="15" spans="1:9">
      <c r="A15" s="141"/>
      <c r="B15" s="313"/>
      <c r="C15" s="313"/>
      <c r="D15" s="313"/>
    </row>
    <row r="16" spans="1:9"/>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pageMargins left="0.7" right="0.7" top="0.75" bottom="0.75" header="0.3" footer="0.3"/>
  <pageSetup scale="34" orientation="portrait" r:id="rId1"/>
  <headerFooter scaleWithDoc="0">
    <oddFooter>&amp;C&amp;1#&amp;"Calibri"&amp;10&amp;K000000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WVL53"/>
  <sheetViews>
    <sheetView showGridLines="0" tabSelected="1" zoomScale="50" zoomScaleNormal="50" zoomScaleSheetLayoutView="55" workbookViewId="0">
      <selection activeCell="F15" sqref="F15"/>
    </sheetView>
  </sheetViews>
  <sheetFormatPr defaultColWidth="39.453125" defaultRowHeight="21"/>
  <cols>
    <col min="1" max="1" width="2.1796875" style="185" customWidth="1"/>
    <col min="2" max="2" width="67.54296875" style="296" customWidth="1"/>
    <col min="3" max="3" width="39.453125" style="297"/>
    <col min="4" max="4" width="41.54296875" style="298" customWidth="1"/>
    <col min="5" max="5" width="8.90625" style="296" customWidth="1"/>
    <col min="6" max="11" width="39.453125" style="185"/>
    <col min="12" max="16132" width="39.453125" style="299"/>
    <col min="16133" max="16384" width="39.453125" style="185"/>
  </cols>
  <sheetData>
    <row r="2" spans="2:8" s="185" customFormat="1">
      <c r="B2" s="377" t="s">
        <v>102</v>
      </c>
      <c r="C2" s="377"/>
      <c r="D2" s="377"/>
      <c r="E2" s="284"/>
    </row>
    <row r="3" spans="2:8" s="185" customFormat="1" ht="21" customHeight="1">
      <c r="B3" s="378" t="s">
        <v>281</v>
      </c>
      <c r="C3" s="378"/>
      <c r="D3" s="378"/>
      <c r="E3" s="285"/>
    </row>
    <row r="4" spans="2:8" s="185" customFormat="1">
      <c r="B4" s="378" t="s">
        <v>200</v>
      </c>
      <c r="C4" s="378"/>
      <c r="D4" s="378"/>
      <c r="E4" s="284"/>
    </row>
    <row r="5" spans="2:8" s="185" customFormat="1">
      <c r="B5" s="378" t="s">
        <v>215</v>
      </c>
      <c r="C5" s="378"/>
      <c r="D5" s="378"/>
      <c r="E5" s="284"/>
    </row>
    <row r="6" spans="2:8" s="185" customFormat="1">
      <c r="B6" s="378" t="s">
        <v>143</v>
      </c>
      <c r="C6" s="378"/>
      <c r="D6" s="378"/>
      <c r="E6" s="284"/>
      <c r="H6" s="286"/>
    </row>
    <row r="7" spans="2:8" s="185" customFormat="1" ht="22">
      <c r="B7" s="222"/>
      <c r="C7" s="186"/>
      <c r="D7" s="223"/>
      <c r="E7" s="284"/>
      <c r="H7" s="286"/>
    </row>
    <row r="8" spans="2:8" s="185" customFormat="1">
      <c r="B8" s="188"/>
      <c r="C8" s="276" t="s">
        <v>275</v>
      </c>
      <c r="D8" s="276" t="s">
        <v>276</v>
      </c>
      <c r="E8" s="284"/>
      <c r="F8" s="287"/>
    </row>
    <row r="9" spans="2:8" s="185" customFormat="1">
      <c r="B9" s="188"/>
      <c r="C9" s="288"/>
      <c r="D9" s="288"/>
      <c r="E9" s="284"/>
      <c r="F9" s="289"/>
    </row>
    <row r="10" spans="2:8" s="185" customFormat="1">
      <c r="B10" s="290" t="s">
        <v>144</v>
      </c>
      <c r="C10" s="291">
        <v>27.2</v>
      </c>
      <c r="D10" s="291">
        <v>27.5</v>
      </c>
      <c r="E10" s="284"/>
      <c r="F10" s="209"/>
      <c r="G10" s="292"/>
    </row>
    <row r="11" spans="2:8" s="185" customFormat="1">
      <c r="B11" s="293"/>
      <c r="C11" s="191"/>
      <c r="D11" s="191"/>
      <c r="E11" s="284"/>
      <c r="F11" s="212"/>
      <c r="G11" s="292"/>
    </row>
    <row r="12" spans="2:8" s="185" customFormat="1">
      <c r="B12" s="290" t="s">
        <v>142</v>
      </c>
      <c r="C12" s="291">
        <v>41432.699999999997</v>
      </c>
      <c r="D12" s="291">
        <v>43561.599999999999</v>
      </c>
      <c r="E12" s="284"/>
      <c r="F12" s="209"/>
      <c r="G12" s="292"/>
    </row>
    <row r="13" spans="2:8" s="185" customFormat="1">
      <c r="B13" s="229"/>
      <c r="C13" s="196"/>
      <c r="D13" s="196"/>
      <c r="E13" s="284"/>
      <c r="F13" s="212"/>
      <c r="G13" s="292"/>
    </row>
    <row r="14" spans="2:8" s="185" customFormat="1">
      <c r="B14" s="229" t="s">
        <v>104</v>
      </c>
      <c r="C14" s="196">
        <v>-27342.6</v>
      </c>
      <c r="D14" s="196">
        <v>-27961.3</v>
      </c>
      <c r="E14" s="284"/>
      <c r="F14" s="212"/>
      <c r="G14" s="292"/>
    </row>
    <row r="15" spans="2:8" s="185" customFormat="1">
      <c r="B15" s="229"/>
      <c r="C15" s="196"/>
      <c r="D15" s="196"/>
      <c r="E15" s="284"/>
      <c r="F15" s="212"/>
      <c r="G15" s="292"/>
    </row>
    <row r="16" spans="2:8" s="185" customFormat="1">
      <c r="B16" s="290" t="s">
        <v>3</v>
      </c>
      <c r="C16" s="291">
        <v>14090.1</v>
      </c>
      <c r="D16" s="291">
        <v>15600.3</v>
      </c>
      <c r="E16" s="284"/>
      <c r="F16" s="209"/>
      <c r="G16" s="292"/>
    </row>
    <row r="17" spans="2:7" s="185" customFormat="1">
      <c r="B17" s="229"/>
      <c r="C17" s="196"/>
      <c r="D17" s="196"/>
      <c r="E17" s="284"/>
      <c r="F17" s="212"/>
      <c r="G17" s="292"/>
    </row>
    <row r="18" spans="2:7" s="185" customFormat="1">
      <c r="B18" s="229" t="s">
        <v>119</v>
      </c>
      <c r="C18" s="196">
        <v>-7711.3</v>
      </c>
      <c r="D18" s="196">
        <v>-8952.9</v>
      </c>
      <c r="E18" s="284"/>
      <c r="F18" s="212"/>
      <c r="G18" s="292"/>
    </row>
    <row r="19" spans="2:7" s="185" customFormat="1">
      <c r="B19" s="229" t="s">
        <v>105</v>
      </c>
      <c r="C19" s="196">
        <v>-3126.1</v>
      </c>
      <c r="D19" s="196">
        <v>-3721.6</v>
      </c>
      <c r="E19" s="284"/>
      <c r="F19" s="212"/>
      <c r="G19" s="292"/>
    </row>
    <row r="20" spans="2:7" s="185" customFormat="1">
      <c r="B20" s="229" t="s">
        <v>153</v>
      </c>
      <c r="C20" s="196">
        <v>-165.5</v>
      </c>
      <c r="D20" s="196">
        <v>-211.6</v>
      </c>
      <c r="E20" s="284"/>
      <c r="F20" s="212"/>
      <c r="G20" s="292"/>
    </row>
    <row r="21" spans="2:7" s="185" customFormat="1">
      <c r="B21" s="229"/>
      <c r="C21" s="196"/>
      <c r="D21" s="196"/>
      <c r="E21" s="284"/>
      <c r="F21" s="212"/>
      <c r="G21" s="292"/>
    </row>
    <row r="22" spans="2:7" s="185" customFormat="1">
      <c r="B22" s="290" t="s">
        <v>198</v>
      </c>
      <c r="C22" s="291">
        <v>3087.2</v>
      </c>
      <c r="D22" s="291">
        <v>2739</v>
      </c>
      <c r="E22" s="284"/>
      <c r="F22" s="209"/>
      <c r="G22" s="209"/>
    </row>
    <row r="23" spans="2:7" s="185" customFormat="1">
      <c r="B23" s="229"/>
      <c r="C23" s="196"/>
      <c r="D23" s="196"/>
      <c r="E23" s="284"/>
      <c r="F23" s="212"/>
      <c r="G23" s="292"/>
    </row>
    <row r="24" spans="2:7" s="185" customFormat="1">
      <c r="B24" s="229" t="s">
        <v>204</v>
      </c>
      <c r="C24" s="196">
        <v>32.200000000000003</v>
      </c>
      <c r="D24" s="196">
        <v>21.8</v>
      </c>
      <c r="E24" s="284"/>
      <c r="F24" s="212"/>
      <c r="G24" s="292"/>
    </row>
    <row r="25" spans="2:7" s="185" customFormat="1">
      <c r="B25" s="229" t="s">
        <v>112</v>
      </c>
      <c r="C25" s="196">
        <v>-95.6</v>
      </c>
      <c r="D25" s="196">
        <v>-11.1</v>
      </c>
      <c r="E25" s="284"/>
      <c r="F25" s="212"/>
      <c r="G25" s="292"/>
    </row>
    <row r="26" spans="2:7" s="185" customFormat="1">
      <c r="B26" s="229"/>
      <c r="C26" s="196"/>
      <c r="D26" s="196"/>
      <c r="E26" s="284"/>
      <c r="F26" s="212"/>
      <c r="G26" s="292"/>
    </row>
    <row r="27" spans="2:7" s="185" customFormat="1">
      <c r="B27" s="290" t="s">
        <v>120</v>
      </c>
      <c r="C27" s="291">
        <v>3023.8</v>
      </c>
      <c r="D27" s="291">
        <v>2724.9</v>
      </c>
      <c r="E27" s="284"/>
      <c r="F27" s="209"/>
      <c r="G27" s="209"/>
    </row>
    <row r="28" spans="2:7" s="185" customFormat="1">
      <c r="B28" s="229"/>
      <c r="C28" s="196"/>
      <c r="D28" s="196"/>
      <c r="E28" s="284"/>
      <c r="F28" s="212"/>
      <c r="G28" s="292"/>
    </row>
    <row r="29" spans="2:7" s="185" customFormat="1">
      <c r="B29" s="229" t="s">
        <v>115</v>
      </c>
      <c r="C29" s="196">
        <v>-925.4</v>
      </c>
      <c r="D29" s="196">
        <v>-653.29999999999995</v>
      </c>
      <c r="E29" s="284"/>
      <c r="F29" s="212"/>
      <c r="G29" s="292"/>
    </row>
    <row r="30" spans="2:7" s="185" customFormat="1">
      <c r="B30" s="229" t="str">
        <f>'CCI-wTAS29'!B30</f>
        <v>Monetary Gain / Loss</v>
      </c>
      <c r="C30" s="196">
        <v>4866.3</v>
      </c>
      <c r="D30" s="196">
        <v>4059.9</v>
      </c>
      <c r="E30" s="284"/>
      <c r="F30" s="212"/>
      <c r="G30" s="292"/>
    </row>
    <row r="31" spans="2:7" s="185" customFormat="1">
      <c r="B31" s="229"/>
      <c r="C31" s="196"/>
      <c r="D31" s="196"/>
      <c r="E31" s="284"/>
      <c r="F31" s="212"/>
      <c r="G31" s="292"/>
    </row>
    <row r="32" spans="2:7" s="185" customFormat="1">
      <c r="B32" s="290" t="s">
        <v>129</v>
      </c>
      <c r="C32" s="291">
        <v>6964.8</v>
      </c>
      <c r="D32" s="291">
        <v>6131.5</v>
      </c>
      <c r="E32" s="284"/>
      <c r="F32" s="209"/>
      <c r="G32" s="292"/>
    </row>
    <row r="33" spans="2:8" s="185" customFormat="1">
      <c r="B33" s="229"/>
      <c r="C33" s="196"/>
      <c r="D33" s="196"/>
      <c r="E33" s="284"/>
      <c r="F33" s="212"/>
      <c r="G33" s="292"/>
    </row>
    <row r="34" spans="2:8" s="185" customFormat="1">
      <c r="B34" s="229" t="s">
        <v>121</v>
      </c>
      <c r="C34" s="196"/>
      <c r="D34" s="196"/>
      <c r="E34" s="284"/>
      <c r="F34" s="212"/>
      <c r="G34" s="292"/>
    </row>
    <row r="35" spans="2:8" s="185" customFormat="1">
      <c r="B35" s="294" t="s">
        <v>110</v>
      </c>
      <c r="C35" s="196">
        <v>-1823.7</v>
      </c>
      <c r="D35" s="196">
        <v>-1947.9</v>
      </c>
      <c r="E35" s="284"/>
      <c r="F35" s="212"/>
      <c r="G35" s="292"/>
    </row>
    <row r="36" spans="2:8" s="185" customFormat="1">
      <c r="B36" s="294" t="s">
        <v>109</v>
      </c>
      <c r="C36" s="196">
        <v>45.6</v>
      </c>
      <c r="D36" s="196">
        <v>961.2</v>
      </c>
      <c r="E36" s="284"/>
      <c r="F36" s="212"/>
      <c r="G36" s="292"/>
    </row>
    <row r="37" spans="2:8" s="185" customFormat="1">
      <c r="B37" s="294"/>
      <c r="C37" s="196"/>
      <c r="D37" s="196"/>
      <c r="E37" s="284"/>
      <c r="F37" s="212"/>
      <c r="G37" s="292"/>
    </row>
    <row r="38" spans="2:8" s="185" customFormat="1" hidden="1">
      <c r="B38" s="229" t="s">
        <v>187</v>
      </c>
      <c r="C38" s="196">
        <v>0</v>
      </c>
      <c r="D38" s="196">
        <v>0</v>
      </c>
      <c r="E38" s="284"/>
      <c r="F38" s="212"/>
      <c r="G38" s="292"/>
    </row>
    <row r="39" spans="2:8" s="185" customFormat="1" hidden="1">
      <c r="B39" s="229"/>
      <c r="C39" s="196"/>
      <c r="D39" s="196"/>
      <c r="E39" s="284"/>
      <c r="F39" s="212"/>
      <c r="G39" s="292"/>
    </row>
    <row r="40" spans="2:8" s="185" customFormat="1">
      <c r="B40" s="290" t="s">
        <v>122</v>
      </c>
      <c r="C40" s="291">
        <v>5186.6000000000004</v>
      </c>
      <c r="D40" s="291">
        <v>5144.8</v>
      </c>
      <c r="E40" s="284"/>
      <c r="F40" s="209"/>
      <c r="G40" s="292"/>
    </row>
    <row r="41" spans="2:8" s="185" customFormat="1">
      <c r="B41" s="229"/>
      <c r="C41" s="196"/>
      <c r="D41" s="196"/>
      <c r="E41" s="284"/>
      <c r="F41" s="212"/>
      <c r="G41" s="292"/>
    </row>
    <row r="42" spans="2:8" s="185" customFormat="1">
      <c r="B42" s="229" t="s">
        <v>106</v>
      </c>
      <c r="C42" s="196"/>
      <c r="D42" s="196"/>
      <c r="E42" s="284"/>
      <c r="F42" s="212"/>
      <c r="G42" s="292"/>
    </row>
    <row r="43" spans="2:8" s="185" customFormat="1">
      <c r="B43" s="229" t="s">
        <v>123</v>
      </c>
      <c r="C43" s="196">
        <v>2161.6</v>
      </c>
      <c r="D43" s="196">
        <v>2004.2</v>
      </c>
      <c r="E43" s="284"/>
      <c r="F43" s="212"/>
      <c r="G43" s="292"/>
    </row>
    <row r="44" spans="2:8" s="185" customFormat="1">
      <c r="B44" s="290" t="s">
        <v>145</v>
      </c>
      <c r="C44" s="291">
        <v>3025.1</v>
      </c>
      <c r="D44" s="291">
        <v>3140.5</v>
      </c>
      <c r="E44" s="284"/>
      <c r="F44" s="209"/>
      <c r="G44" s="292"/>
    </row>
    <row r="45" spans="2:8" s="185" customFormat="1">
      <c r="B45" s="229"/>
      <c r="C45" s="196"/>
      <c r="D45" s="196"/>
      <c r="E45" s="284"/>
      <c r="F45" s="212"/>
      <c r="G45" s="292"/>
    </row>
    <row r="46" spans="2:8" s="185" customFormat="1">
      <c r="B46" s="290" t="s">
        <v>64</v>
      </c>
      <c r="C46" s="291">
        <v>6000.8</v>
      </c>
      <c r="D46" s="291">
        <v>5512.6</v>
      </c>
      <c r="E46" s="284"/>
      <c r="F46" s="209"/>
      <c r="G46" s="292"/>
    </row>
    <row r="47" spans="2:8" s="185" customFormat="1" ht="14.25" customHeight="1">
      <c r="B47" s="232"/>
      <c r="C47" s="233"/>
      <c r="D47" s="234"/>
      <c r="E47" s="284"/>
    </row>
    <row r="48" spans="2:8" s="185" customFormat="1" ht="32.15" customHeight="1">
      <c r="B48" s="376" t="s">
        <v>277</v>
      </c>
      <c r="C48" s="376"/>
      <c r="D48" s="376"/>
      <c r="E48" s="295"/>
      <c r="F48" s="292"/>
      <c r="G48" s="292"/>
      <c r="H48" s="292"/>
    </row>
    <row r="49" spans="2:5" s="185" customFormat="1" ht="21" customHeight="1">
      <c r="B49" s="375" t="s">
        <v>209</v>
      </c>
      <c r="C49" s="375"/>
      <c r="D49" s="375"/>
      <c r="E49" s="295"/>
    </row>
    <row r="50" spans="2:5" s="185" customFormat="1">
      <c r="B50" s="360"/>
      <c r="C50" s="361"/>
      <c r="D50" s="361"/>
      <c r="E50" s="296"/>
    </row>
    <row r="51" spans="2:5" s="185" customFormat="1" ht="12.75" customHeight="1">
      <c r="B51" s="374"/>
      <c r="C51" s="374"/>
      <c r="D51" s="374"/>
      <c r="E51" s="296"/>
    </row>
    <row r="52" spans="2:5" s="185" customFormat="1">
      <c r="B52" s="374"/>
      <c r="C52" s="374"/>
      <c r="D52" s="374"/>
      <c r="E52" s="296"/>
    </row>
    <row r="53" spans="2:5" s="185" customFormat="1" ht="39" customHeight="1">
      <c r="B53" s="374"/>
      <c r="C53" s="374"/>
      <c r="D53" s="374"/>
      <c r="E53" s="296"/>
    </row>
  </sheetData>
  <dataConsolidate/>
  <mergeCells count="8">
    <mergeCell ref="B51:D53"/>
    <mergeCell ref="B49:D49"/>
    <mergeCell ref="B48:D48"/>
    <mergeCell ref="B2:D2"/>
    <mergeCell ref="B3:D3"/>
    <mergeCell ref="B4:D4"/>
    <mergeCell ref="B6:D6"/>
    <mergeCell ref="B5:D5"/>
  </mergeCells>
  <printOptions horizontalCentered="1"/>
  <pageMargins left="0.6692913385826772" right="0.6692913385826772" top="0.98425196850393704" bottom="0.98425196850393704" header="0.51181102362204722" footer="0.51181102362204722"/>
  <pageSetup paperSize="9" scale="45" orientation="portrait" r:id="rId1"/>
  <headerFooter scaleWithDoc="0" alignWithMargins="0">
    <oddFooter>&amp;C&amp;1#&amp;"Calibri"&amp;10&amp;K000000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D3:H40"/>
  <sheetViews>
    <sheetView zoomScale="70" zoomScaleNormal="70" workbookViewId="0">
      <selection activeCell="E13" sqref="E13:F13"/>
    </sheetView>
  </sheetViews>
  <sheetFormatPr defaultRowHeight="14.5"/>
  <cols>
    <col min="4" max="4" width="91.453125" bestFit="1" customWidth="1"/>
    <col min="6" max="6" width="12.54296875" bestFit="1" customWidth="1"/>
    <col min="8" max="8" width="12.54296875" bestFit="1" customWidth="1"/>
  </cols>
  <sheetData>
    <row r="3" spans="4:8" ht="20.5">
      <c r="D3" s="75"/>
      <c r="E3" s="75"/>
      <c r="F3" s="96" t="s">
        <v>155</v>
      </c>
      <c r="G3" s="75"/>
      <c r="H3" s="96" t="s">
        <v>154</v>
      </c>
    </row>
    <row r="4" spans="4:8" ht="15.5">
      <c r="D4" s="75"/>
      <c r="E4" s="75"/>
      <c r="F4" s="88"/>
      <c r="G4" s="75"/>
      <c r="H4" s="88"/>
    </row>
    <row r="5" spans="4:8" ht="21">
      <c r="D5" s="89" t="s">
        <v>144</v>
      </c>
      <c r="E5" s="75"/>
      <c r="F5" s="90">
        <v>20.767999360000001</v>
      </c>
      <c r="G5" s="75"/>
      <c r="H5" s="90">
        <v>21.152674920000003</v>
      </c>
    </row>
    <row r="6" spans="4:8" ht="21">
      <c r="D6" s="91"/>
      <c r="E6" s="75"/>
      <c r="F6" s="92"/>
      <c r="G6" s="75"/>
      <c r="H6" s="92"/>
    </row>
    <row r="7" spans="4:8" ht="21">
      <c r="D7" s="89" t="s">
        <v>142</v>
      </c>
      <c r="E7" s="75"/>
      <c r="F7" s="90">
        <v>3313</v>
      </c>
      <c r="G7" s="75"/>
      <c r="H7" s="90">
        <v>4325.5540000000001</v>
      </c>
    </row>
    <row r="8" spans="4:8" ht="21">
      <c r="D8" s="93"/>
      <c r="E8" s="75"/>
      <c r="F8" s="92"/>
      <c r="G8" s="75"/>
      <c r="H8" s="92"/>
    </row>
    <row r="9" spans="4:8" ht="21">
      <c r="D9" s="93" t="s">
        <v>104</v>
      </c>
      <c r="E9" s="75"/>
      <c r="F9" s="92">
        <v>-1990.3330000000001</v>
      </c>
      <c r="G9" s="75"/>
      <c r="H9" s="92">
        <v>-2786.1959999999999</v>
      </c>
    </row>
    <row r="10" spans="4:8" ht="21">
      <c r="D10" s="93"/>
      <c r="E10" s="75"/>
      <c r="F10" s="92"/>
      <c r="G10" s="75"/>
      <c r="H10" s="92"/>
    </row>
    <row r="11" spans="4:8" ht="21">
      <c r="D11" s="89" t="s">
        <v>3</v>
      </c>
      <c r="E11" s="75"/>
      <c r="F11" s="90">
        <v>1322.6</v>
      </c>
      <c r="G11" s="75"/>
      <c r="H11" s="90">
        <v>1539.3579999999999</v>
      </c>
    </row>
    <row r="12" spans="4:8" ht="21">
      <c r="D12" s="93"/>
      <c r="E12" s="75"/>
      <c r="F12" s="92"/>
      <c r="G12" s="75"/>
      <c r="H12" s="92"/>
    </row>
    <row r="13" spans="4:8" ht="21">
      <c r="D13" s="93" t="s">
        <v>119</v>
      </c>
      <c r="E13" s="75"/>
      <c r="F13" s="92"/>
      <c r="G13" s="75"/>
      <c r="H13" s="92"/>
    </row>
    <row r="14" spans="4:8" ht="21">
      <c r="D14" s="93" t="s">
        <v>105</v>
      </c>
      <c r="E14" s="75"/>
      <c r="F14" s="92"/>
      <c r="G14" s="75"/>
      <c r="H14" s="92"/>
    </row>
    <row r="15" spans="4:8" ht="21">
      <c r="D15" s="93" t="s">
        <v>153</v>
      </c>
      <c r="E15" s="75"/>
      <c r="F15" s="92"/>
      <c r="G15" s="75"/>
      <c r="H15" s="92"/>
    </row>
    <row r="16" spans="4:8" ht="21">
      <c r="D16" s="93"/>
      <c r="E16" s="75"/>
      <c r="F16" s="92"/>
      <c r="G16" s="75"/>
      <c r="H16" s="92"/>
    </row>
    <row r="17" spans="4:8" ht="21">
      <c r="D17" s="89" t="s">
        <v>63</v>
      </c>
      <c r="E17" s="75"/>
      <c r="F17" s="90">
        <v>336.82610650000095</v>
      </c>
      <c r="G17" s="75"/>
      <c r="H17" s="90">
        <v>174.9750000000021</v>
      </c>
    </row>
    <row r="18" spans="4:8" ht="21">
      <c r="D18" s="93"/>
      <c r="E18" s="75"/>
      <c r="F18" s="92"/>
      <c r="G18" s="75"/>
      <c r="H18" s="92"/>
    </row>
    <row r="19" spans="4:8" ht="21">
      <c r="D19" s="93" t="s">
        <v>152</v>
      </c>
      <c r="E19" s="75"/>
      <c r="F19" s="92">
        <v>-61.164000000000001</v>
      </c>
      <c r="G19" s="75"/>
      <c r="H19" s="92">
        <v>66.462000000000018</v>
      </c>
    </row>
    <row r="20" spans="4:8" ht="21">
      <c r="D20" s="93" t="s">
        <v>112</v>
      </c>
      <c r="E20" s="75"/>
      <c r="F20" s="92">
        <v>-13.393000000000001</v>
      </c>
      <c r="G20" s="75"/>
      <c r="H20" s="92">
        <v>-10.521000000000001</v>
      </c>
    </row>
    <row r="21" spans="4:8" ht="21">
      <c r="D21" s="93"/>
      <c r="E21" s="75"/>
      <c r="F21" s="92"/>
      <c r="G21" s="75"/>
      <c r="H21" s="92"/>
    </row>
    <row r="22" spans="4:8" ht="21">
      <c r="D22" s="89" t="s">
        <v>120</v>
      </c>
      <c r="E22" s="75"/>
      <c r="F22" s="90">
        <v>253.40710650000094</v>
      </c>
      <c r="G22" s="75"/>
      <c r="H22" s="90">
        <v>223.7370000000021</v>
      </c>
    </row>
    <row r="23" spans="4:8" ht="21">
      <c r="D23" s="93"/>
      <c r="E23" s="75"/>
      <c r="F23" s="92"/>
      <c r="G23" s="75"/>
      <c r="H23" s="92"/>
    </row>
    <row r="24" spans="4:8" ht="21">
      <c r="D24" s="93" t="s">
        <v>115</v>
      </c>
      <c r="E24" s="75"/>
      <c r="F24" s="92">
        <v>-388.73199999999997</v>
      </c>
      <c r="G24" s="75"/>
      <c r="H24" s="92">
        <v>70.424999999999983</v>
      </c>
    </row>
    <row r="25" spans="4:8" ht="21">
      <c r="D25" s="94" t="s">
        <v>108</v>
      </c>
      <c r="E25" s="75"/>
      <c r="F25" s="92"/>
      <c r="G25" s="75"/>
      <c r="H25" s="92"/>
    </row>
    <row r="26" spans="4:8" ht="21">
      <c r="D26" s="94" t="s">
        <v>107</v>
      </c>
      <c r="E26" s="75"/>
      <c r="F26" s="92"/>
      <c r="G26" s="75"/>
      <c r="H26" s="92"/>
    </row>
    <row r="27" spans="4:8" ht="21">
      <c r="D27" s="93"/>
      <c r="E27" s="75"/>
      <c r="F27" s="92"/>
      <c r="G27" s="75"/>
      <c r="H27" s="92"/>
    </row>
    <row r="28" spans="4:8" ht="21">
      <c r="D28" s="89" t="s">
        <v>129</v>
      </c>
      <c r="E28" s="75"/>
      <c r="F28" s="90">
        <v>-135.32489349999906</v>
      </c>
      <c r="G28" s="75"/>
      <c r="H28" s="90">
        <v>294.16200000000208</v>
      </c>
    </row>
    <row r="29" spans="4:8" ht="21">
      <c r="D29" s="93"/>
      <c r="E29" s="75"/>
      <c r="F29" s="92"/>
      <c r="G29" s="75"/>
      <c r="H29" s="92"/>
    </row>
    <row r="30" spans="4:8" ht="21">
      <c r="D30" s="93" t="s">
        <v>121</v>
      </c>
      <c r="E30" s="75"/>
      <c r="F30" s="92"/>
      <c r="G30" s="75"/>
      <c r="H30" s="92"/>
    </row>
    <row r="31" spans="4:8" ht="21">
      <c r="D31" s="95" t="s">
        <v>110</v>
      </c>
      <c r="E31" s="75"/>
      <c r="F31" s="92">
        <v>4.4589999999999996</v>
      </c>
      <c r="G31" s="75"/>
      <c r="H31" s="92">
        <v>15.474</v>
      </c>
    </row>
    <row r="32" spans="4:8" ht="21">
      <c r="D32" s="95" t="s">
        <v>109</v>
      </c>
      <c r="E32" s="75"/>
      <c r="F32" s="92">
        <v>-9.2780000000000005</v>
      </c>
      <c r="G32" s="75"/>
      <c r="H32" s="92">
        <v>-87.388999999999996</v>
      </c>
    </row>
    <row r="33" spans="4:8" ht="21">
      <c r="D33" s="93"/>
      <c r="E33" s="75"/>
      <c r="F33" s="92"/>
      <c r="G33" s="75"/>
      <c r="H33" s="92"/>
    </row>
    <row r="34" spans="4:8" ht="21">
      <c r="D34" s="89" t="s">
        <v>122</v>
      </c>
      <c r="E34" s="75"/>
      <c r="F34" s="90">
        <v>-140.14389349999908</v>
      </c>
      <c r="G34" s="75"/>
      <c r="H34" s="90">
        <v>222.24700000000209</v>
      </c>
    </row>
    <row r="35" spans="4:8" ht="21">
      <c r="D35" s="93"/>
      <c r="E35" s="75"/>
      <c r="F35" s="92"/>
      <c r="G35" s="75"/>
      <c r="H35" s="92"/>
    </row>
    <row r="36" spans="4:8" ht="21">
      <c r="D36" s="93" t="s">
        <v>106</v>
      </c>
      <c r="E36" s="75"/>
      <c r="F36" s="92"/>
      <c r="G36" s="75"/>
      <c r="H36" s="92"/>
    </row>
    <row r="37" spans="4:8" ht="21">
      <c r="D37" s="93" t="s">
        <v>123</v>
      </c>
      <c r="E37" s="75"/>
      <c r="F37" s="92">
        <v>-20.940446749999946</v>
      </c>
      <c r="G37" s="75"/>
      <c r="H37" s="92">
        <v>74.301000000000002</v>
      </c>
    </row>
    <row r="38" spans="4:8" ht="21">
      <c r="D38" s="89" t="s">
        <v>145</v>
      </c>
      <c r="E38" s="75"/>
      <c r="F38" s="90">
        <v>-119.20344674999913</v>
      </c>
      <c r="G38" s="75"/>
      <c r="H38" s="90">
        <v>147.9460000000021</v>
      </c>
    </row>
    <row r="39" spans="4:8" ht="21">
      <c r="D39" s="93"/>
      <c r="E39" s="75"/>
      <c r="F39" s="92"/>
      <c r="G39" s="75"/>
      <c r="H39" s="92"/>
    </row>
    <row r="40" spans="4:8" ht="21">
      <c r="D40" s="89" t="s">
        <v>64</v>
      </c>
      <c r="E40" s="75"/>
      <c r="F40" s="90">
        <v>582.15210650000097</v>
      </c>
      <c r="G40" s="75"/>
      <c r="H40" s="90">
        <v>568.96000000000208</v>
      </c>
    </row>
  </sheetData>
  <pageMargins left="0.7" right="0.7" top="0.75" bottom="0.75" header="0.3" footer="0.3"/>
  <pageSetup orientation="portrait" r:id="rId1"/>
  <headerFooter scaleWithDoc="0">
    <oddFooter>&amp;C&amp;1#&amp;"Calibri"&amp;10&amp;K000000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72"/>
  <sheetViews>
    <sheetView showGridLines="0" topLeftCell="A29" zoomScale="50" zoomScaleNormal="50" zoomScaleSheetLayoutView="66" workbookViewId="0">
      <selection activeCell="J55" sqref="J55"/>
    </sheetView>
  </sheetViews>
  <sheetFormatPr defaultRowHeight="13"/>
  <cols>
    <col min="1" max="1" width="2.453125" style="221" customWidth="1"/>
    <col min="2" max="2" width="73.6328125" style="264" customWidth="1"/>
    <col min="3" max="3" width="28.90625" style="283" customWidth="1"/>
    <col min="4" max="4" width="28.90625" style="264" customWidth="1"/>
    <col min="5" max="5" width="12.453125" style="221" bestFit="1" customWidth="1"/>
    <col min="6" max="6" width="13.36328125" style="221" bestFit="1" customWidth="1"/>
    <col min="7" max="7" width="9.54296875" style="221" bestFit="1" customWidth="1"/>
    <col min="8" max="248" width="9.453125" style="221"/>
    <col min="249" max="249" width="2.453125" style="221" customWidth="1"/>
    <col min="250" max="250" width="39.54296875" style="221" customWidth="1"/>
    <col min="251" max="251" width="16.453125" style="221" customWidth="1"/>
    <col min="252" max="252" width="16" style="221" customWidth="1"/>
    <col min="253" max="253" width="3.453125" style="221" customWidth="1"/>
    <col min="254" max="254" width="51.453125" style="221" bestFit="1" customWidth="1"/>
    <col min="255" max="255" width="16.54296875" style="221" customWidth="1"/>
    <col min="256" max="256" width="17" style="221" customWidth="1"/>
    <col min="257" max="257" width="1.54296875" style="221" customWidth="1"/>
    <col min="258" max="258" width="28.54296875" style="221" bestFit="1" customWidth="1"/>
    <col min="259" max="504" width="9.453125" style="221"/>
    <col min="505" max="505" width="2.453125" style="221" customWidth="1"/>
    <col min="506" max="506" width="39.54296875" style="221" customWidth="1"/>
    <col min="507" max="507" width="16.453125" style="221" customWidth="1"/>
    <col min="508" max="508" width="16" style="221" customWidth="1"/>
    <col min="509" max="509" width="3.453125" style="221" customWidth="1"/>
    <col min="510" max="510" width="51.453125" style="221" bestFit="1" customWidth="1"/>
    <col min="511" max="511" width="16.54296875" style="221" customWidth="1"/>
    <col min="512" max="512" width="17" style="221" customWidth="1"/>
    <col min="513" max="513" width="1.54296875" style="221" customWidth="1"/>
    <col min="514" max="514" width="28.54296875" style="221" bestFit="1" customWidth="1"/>
    <col min="515" max="760" width="9.453125" style="221"/>
    <col min="761" max="761" width="2.453125" style="221" customWidth="1"/>
    <col min="762" max="762" width="39.54296875" style="221" customWidth="1"/>
    <col min="763" max="763" width="16.453125" style="221" customWidth="1"/>
    <col min="764" max="764" width="16" style="221" customWidth="1"/>
    <col min="765" max="765" width="3.453125" style="221" customWidth="1"/>
    <col min="766" max="766" width="51.453125" style="221" bestFit="1" customWidth="1"/>
    <col min="767" max="767" width="16.54296875" style="221" customWidth="1"/>
    <col min="768" max="768" width="17" style="221" customWidth="1"/>
    <col min="769" max="769" width="1.54296875" style="221" customWidth="1"/>
    <col min="770" max="770" width="28.54296875" style="221" bestFit="1" customWidth="1"/>
    <col min="771" max="1016" width="9.453125" style="221"/>
    <col min="1017" max="1017" width="2.453125" style="221" customWidth="1"/>
    <col min="1018" max="1018" width="39.54296875" style="221" customWidth="1"/>
    <col min="1019" max="1019" width="16.453125" style="221" customWidth="1"/>
    <col min="1020" max="1020" width="16" style="221" customWidth="1"/>
    <col min="1021" max="1021" width="3.453125" style="221" customWidth="1"/>
    <col min="1022" max="1022" width="51.453125" style="221" bestFit="1" customWidth="1"/>
    <col min="1023" max="1023" width="16.54296875" style="221" customWidth="1"/>
    <col min="1024" max="1024" width="17" style="221" customWidth="1"/>
    <col min="1025" max="1025" width="1.54296875" style="221" customWidth="1"/>
    <col min="1026" max="1026" width="28.54296875" style="221" bestFit="1" customWidth="1"/>
    <col min="1027" max="1272" width="9.453125" style="221"/>
    <col min="1273" max="1273" width="2.453125" style="221" customWidth="1"/>
    <col min="1274" max="1274" width="39.54296875" style="221" customWidth="1"/>
    <col min="1275" max="1275" width="16.453125" style="221" customWidth="1"/>
    <col min="1276" max="1276" width="16" style="221" customWidth="1"/>
    <col min="1277" max="1277" width="3.453125" style="221" customWidth="1"/>
    <col min="1278" max="1278" width="51.453125" style="221" bestFit="1" customWidth="1"/>
    <col min="1279" max="1279" width="16.54296875" style="221" customWidth="1"/>
    <col min="1280" max="1280" width="17" style="221" customWidth="1"/>
    <col min="1281" max="1281" width="1.54296875" style="221" customWidth="1"/>
    <col min="1282" max="1282" width="28.54296875" style="221" bestFit="1" customWidth="1"/>
    <col min="1283" max="1528" width="9.453125" style="221"/>
    <col min="1529" max="1529" width="2.453125" style="221" customWidth="1"/>
    <col min="1530" max="1530" width="39.54296875" style="221" customWidth="1"/>
    <col min="1531" max="1531" width="16.453125" style="221" customWidth="1"/>
    <col min="1532" max="1532" width="16" style="221" customWidth="1"/>
    <col min="1533" max="1533" width="3.453125" style="221" customWidth="1"/>
    <col min="1534" max="1534" width="51.453125" style="221" bestFit="1" customWidth="1"/>
    <col min="1535" max="1535" width="16.54296875" style="221" customWidth="1"/>
    <col min="1536" max="1536" width="17" style="221" customWidth="1"/>
    <col min="1537" max="1537" width="1.54296875" style="221" customWidth="1"/>
    <col min="1538" max="1538" width="28.54296875" style="221" bestFit="1" customWidth="1"/>
    <col min="1539" max="1784" width="9.453125" style="221"/>
    <col min="1785" max="1785" width="2.453125" style="221" customWidth="1"/>
    <col min="1786" max="1786" width="39.54296875" style="221" customWidth="1"/>
    <col min="1787" max="1787" width="16.453125" style="221" customWidth="1"/>
    <col min="1788" max="1788" width="16" style="221" customWidth="1"/>
    <col min="1789" max="1789" width="3.453125" style="221" customWidth="1"/>
    <col min="1790" max="1790" width="51.453125" style="221" bestFit="1" customWidth="1"/>
    <col min="1791" max="1791" width="16.54296875" style="221" customWidth="1"/>
    <col min="1792" max="1792" width="17" style="221" customWidth="1"/>
    <col min="1793" max="1793" width="1.54296875" style="221" customWidth="1"/>
    <col min="1794" max="1794" width="28.54296875" style="221" bestFit="1" customWidth="1"/>
    <col min="1795" max="2040" width="9.453125" style="221"/>
    <col min="2041" max="2041" width="2.453125" style="221" customWidth="1"/>
    <col min="2042" max="2042" width="39.54296875" style="221" customWidth="1"/>
    <col min="2043" max="2043" width="16.453125" style="221" customWidth="1"/>
    <col min="2044" max="2044" width="16" style="221" customWidth="1"/>
    <col min="2045" max="2045" width="3.453125" style="221" customWidth="1"/>
    <col min="2046" max="2046" width="51.453125" style="221" bestFit="1" customWidth="1"/>
    <col min="2047" max="2047" width="16.54296875" style="221" customWidth="1"/>
    <col min="2048" max="2048" width="17" style="221" customWidth="1"/>
    <col min="2049" max="2049" width="1.54296875" style="221" customWidth="1"/>
    <col min="2050" max="2050" width="28.54296875" style="221" bestFit="1" customWidth="1"/>
    <col min="2051" max="2296" width="9.453125" style="221"/>
    <col min="2297" max="2297" width="2.453125" style="221" customWidth="1"/>
    <col min="2298" max="2298" width="39.54296875" style="221" customWidth="1"/>
    <col min="2299" max="2299" width="16.453125" style="221" customWidth="1"/>
    <col min="2300" max="2300" width="16" style="221" customWidth="1"/>
    <col min="2301" max="2301" width="3.453125" style="221" customWidth="1"/>
    <col min="2302" max="2302" width="51.453125" style="221" bestFit="1" customWidth="1"/>
    <col min="2303" max="2303" width="16.54296875" style="221" customWidth="1"/>
    <col min="2304" max="2304" width="17" style="221" customWidth="1"/>
    <col min="2305" max="2305" width="1.54296875" style="221" customWidth="1"/>
    <col min="2306" max="2306" width="28.54296875" style="221" bestFit="1" customWidth="1"/>
    <col min="2307" max="2552" width="9.453125" style="221"/>
    <col min="2553" max="2553" width="2.453125" style="221" customWidth="1"/>
    <col min="2554" max="2554" width="39.54296875" style="221" customWidth="1"/>
    <col min="2555" max="2555" width="16.453125" style="221" customWidth="1"/>
    <col min="2556" max="2556" width="16" style="221" customWidth="1"/>
    <col min="2557" max="2557" width="3.453125" style="221" customWidth="1"/>
    <col min="2558" max="2558" width="51.453125" style="221" bestFit="1" customWidth="1"/>
    <col min="2559" max="2559" width="16.54296875" style="221" customWidth="1"/>
    <col min="2560" max="2560" width="17" style="221" customWidth="1"/>
    <col min="2561" max="2561" width="1.54296875" style="221" customWidth="1"/>
    <col min="2562" max="2562" width="28.54296875" style="221" bestFit="1" customWidth="1"/>
    <col min="2563" max="2808" width="9.453125" style="221"/>
    <col min="2809" max="2809" width="2.453125" style="221" customWidth="1"/>
    <col min="2810" max="2810" width="39.54296875" style="221" customWidth="1"/>
    <col min="2811" max="2811" width="16.453125" style="221" customWidth="1"/>
    <col min="2812" max="2812" width="16" style="221" customWidth="1"/>
    <col min="2813" max="2813" width="3.453125" style="221" customWidth="1"/>
    <col min="2814" max="2814" width="51.453125" style="221" bestFit="1" customWidth="1"/>
    <col min="2815" max="2815" width="16.54296875" style="221" customWidth="1"/>
    <col min="2816" max="2816" width="17" style="221" customWidth="1"/>
    <col min="2817" max="2817" width="1.54296875" style="221" customWidth="1"/>
    <col min="2818" max="2818" width="28.54296875" style="221" bestFit="1" customWidth="1"/>
    <col min="2819" max="3064" width="9.453125" style="221"/>
    <col min="3065" max="3065" width="2.453125" style="221" customWidth="1"/>
    <col min="3066" max="3066" width="39.54296875" style="221" customWidth="1"/>
    <col min="3067" max="3067" width="16.453125" style="221" customWidth="1"/>
    <col min="3068" max="3068" width="16" style="221" customWidth="1"/>
    <col min="3069" max="3069" width="3.453125" style="221" customWidth="1"/>
    <col min="3070" max="3070" width="51.453125" style="221" bestFit="1" customWidth="1"/>
    <col min="3071" max="3071" width="16.54296875" style="221" customWidth="1"/>
    <col min="3072" max="3072" width="17" style="221" customWidth="1"/>
    <col min="3073" max="3073" width="1.54296875" style="221" customWidth="1"/>
    <col min="3074" max="3074" width="28.54296875" style="221" bestFit="1" customWidth="1"/>
    <col min="3075" max="3320" width="9.453125" style="221"/>
    <col min="3321" max="3321" width="2.453125" style="221" customWidth="1"/>
    <col min="3322" max="3322" width="39.54296875" style="221" customWidth="1"/>
    <col min="3323" max="3323" width="16.453125" style="221" customWidth="1"/>
    <col min="3324" max="3324" width="16" style="221" customWidth="1"/>
    <col min="3325" max="3325" width="3.453125" style="221" customWidth="1"/>
    <col min="3326" max="3326" width="51.453125" style="221" bestFit="1" customWidth="1"/>
    <col min="3327" max="3327" width="16.54296875" style="221" customWidth="1"/>
    <col min="3328" max="3328" width="17" style="221" customWidth="1"/>
    <col min="3329" max="3329" width="1.54296875" style="221" customWidth="1"/>
    <col min="3330" max="3330" width="28.54296875" style="221" bestFit="1" customWidth="1"/>
    <col min="3331" max="3576" width="9.453125" style="221"/>
    <col min="3577" max="3577" width="2.453125" style="221" customWidth="1"/>
    <col min="3578" max="3578" width="39.54296875" style="221" customWidth="1"/>
    <col min="3579" max="3579" width="16.453125" style="221" customWidth="1"/>
    <col min="3580" max="3580" width="16" style="221" customWidth="1"/>
    <col min="3581" max="3581" width="3.453125" style="221" customWidth="1"/>
    <col min="3582" max="3582" width="51.453125" style="221" bestFit="1" customWidth="1"/>
    <col min="3583" max="3583" width="16.54296875" style="221" customWidth="1"/>
    <col min="3584" max="3584" width="17" style="221" customWidth="1"/>
    <col min="3585" max="3585" width="1.54296875" style="221" customWidth="1"/>
    <col min="3586" max="3586" width="28.54296875" style="221" bestFit="1" customWidth="1"/>
    <col min="3587" max="3832" width="9.453125" style="221"/>
    <col min="3833" max="3833" width="2.453125" style="221" customWidth="1"/>
    <col min="3834" max="3834" width="39.54296875" style="221" customWidth="1"/>
    <col min="3835" max="3835" width="16.453125" style="221" customWidth="1"/>
    <col min="3836" max="3836" width="16" style="221" customWidth="1"/>
    <col min="3837" max="3837" width="3.453125" style="221" customWidth="1"/>
    <col min="3838" max="3838" width="51.453125" style="221" bestFit="1" customWidth="1"/>
    <col min="3839" max="3839" width="16.54296875" style="221" customWidth="1"/>
    <col min="3840" max="3840" width="17" style="221" customWidth="1"/>
    <col min="3841" max="3841" width="1.54296875" style="221" customWidth="1"/>
    <col min="3842" max="3842" width="28.54296875" style="221" bestFit="1" customWidth="1"/>
    <col min="3843" max="4088" width="9.453125" style="221"/>
    <col min="4089" max="4089" width="2.453125" style="221" customWidth="1"/>
    <col min="4090" max="4090" width="39.54296875" style="221" customWidth="1"/>
    <col min="4091" max="4091" width="16.453125" style="221" customWidth="1"/>
    <col min="4092" max="4092" width="16" style="221" customWidth="1"/>
    <col min="4093" max="4093" width="3.453125" style="221" customWidth="1"/>
    <col min="4094" max="4094" width="51.453125" style="221" bestFit="1" customWidth="1"/>
    <col min="4095" max="4095" width="16.54296875" style="221" customWidth="1"/>
    <col min="4096" max="4096" width="17" style="221" customWidth="1"/>
    <col min="4097" max="4097" width="1.54296875" style="221" customWidth="1"/>
    <col min="4098" max="4098" width="28.54296875" style="221" bestFit="1" customWidth="1"/>
    <col min="4099" max="4344" width="9.453125" style="221"/>
    <col min="4345" max="4345" width="2.453125" style="221" customWidth="1"/>
    <col min="4346" max="4346" width="39.54296875" style="221" customWidth="1"/>
    <col min="4347" max="4347" width="16.453125" style="221" customWidth="1"/>
    <col min="4348" max="4348" width="16" style="221" customWidth="1"/>
    <col min="4349" max="4349" width="3.453125" style="221" customWidth="1"/>
    <col min="4350" max="4350" width="51.453125" style="221" bestFit="1" customWidth="1"/>
    <col min="4351" max="4351" width="16.54296875" style="221" customWidth="1"/>
    <col min="4352" max="4352" width="17" style="221" customWidth="1"/>
    <col min="4353" max="4353" width="1.54296875" style="221" customWidth="1"/>
    <col min="4354" max="4354" width="28.54296875" style="221" bestFit="1" customWidth="1"/>
    <col min="4355" max="4600" width="9.453125" style="221"/>
    <col min="4601" max="4601" width="2.453125" style="221" customWidth="1"/>
    <col min="4602" max="4602" width="39.54296875" style="221" customWidth="1"/>
    <col min="4603" max="4603" width="16.453125" style="221" customWidth="1"/>
    <col min="4604" max="4604" width="16" style="221" customWidth="1"/>
    <col min="4605" max="4605" width="3.453125" style="221" customWidth="1"/>
    <col min="4606" max="4606" width="51.453125" style="221" bestFit="1" customWidth="1"/>
    <col min="4607" max="4607" width="16.54296875" style="221" customWidth="1"/>
    <col min="4608" max="4608" width="17" style="221" customWidth="1"/>
    <col min="4609" max="4609" width="1.54296875" style="221" customWidth="1"/>
    <col min="4610" max="4610" width="28.54296875" style="221" bestFit="1" customWidth="1"/>
    <col min="4611" max="4856" width="9.453125" style="221"/>
    <col min="4857" max="4857" width="2.453125" style="221" customWidth="1"/>
    <col min="4858" max="4858" width="39.54296875" style="221" customWidth="1"/>
    <col min="4859" max="4859" width="16.453125" style="221" customWidth="1"/>
    <col min="4860" max="4860" width="16" style="221" customWidth="1"/>
    <col min="4861" max="4861" width="3.453125" style="221" customWidth="1"/>
    <col min="4862" max="4862" width="51.453125" style="221" bestFit="1" customWidth="1"/>
    <col min="4863" max="4863" width="16.54296875" style="221" customWidth="1"/>
    <col min="4864" max="4864" width="17" style="221" customWidth="1"/>
    <col min="4865" max="4865" width="1.54296875" style="221" customWidth="1"/>
    <col min="4866" max="4866" width="28.54296875" style="221" bestFit="1" customWidth="1"/>
    <col min="4867" max="5112" width="9.453125" style="221"/>
    <col min="5113" max="5113" width="2.453125" style="221" customWidth="1"/>
    <col min="5114" max="5114" width="39.54296875" style="221" customWidth="1"/>
    <col min="5115" max="5115" width="16.453125" style="221" customWidth="1"/>
    <col min="5116" max="5116" width="16" style="221" customWidth="1"/>
    <col min="5117" max="5117" width="3.453125" style="221" customWidth="1"/>
    <col min="5118" max="5118" width="51.453125" style="221" bestFit="1" customWidth="1"/>
    <col min="5119" max="5119" width="16.54296875" style="221" customWidth="1"/>
    <col min="5120" max="5120" width="17" style="221" customWidth="1"/>
    <col min="5121" max="5121" width="1.54296875" style="221" customWidth="1"/>
    <col min="5122" max="5122" width="28.54296875" style="221" bestFit="1" customWidth="1"/>
    <col min="5123" max="5368" width="9.453125" style="221"/>
    <col min="5369" max="5369" width="2.453125" style="221" customWidth="1"/>
    <col min="5370" max="5370" width="39.54296875" style="221" customWidth="1"/>
    <col min="5371" max="5371" width="16.453125" style="221" customWidth="1"/>
    <col min="5372" max="5372" width="16" style="221" customWidth="1"/>
    <col min="5373" max="5373" width="3.453125" style="221" customWidth="1"/>
    <col min="5374" max="5374" width="51.453125" style="221" bestFit="1" customWidth="1"/>
    <col min="5375" max="5375" width="16.54296875" style="221" customWidth="1"/>
    <col min="5376" max="5376" width="17" style="221" customWidth="1"/>
    <col min="5377" max="5377" width="1.54296875" style="221" customWidth="1"/>
    <col min="5378" max="5378" width="28.54296875" style="221" bestFit="1" customWidth="1"/>
    <col min="5379" max="5624" width="9.453125" style="221"/>
    <col min="5625" max="5625" width="2.453125" style="221" customWidth="1"/>
    <col min="5626" max="5626" width="39.54296875" style="221" customWidth="1"/>
    <col min="5627" max="5627" width="16.453125" style="221" customWidth="1"/>
    <col min="5628" max="5628" width="16" style="221" customWidth="1"/>
    <col min="5629" max="5629" width="3.453125" style="221" customWidth="1"/>
    <col min="5630" max="5630" width="51.453125" style="221" bestFit="1" customWidth="1"/>
    <col min="5631" max="5631" width="16.54296875" style="221" customWidth="1"/>
    <col min="5632" max="5632" width="17" style="221" customWidth="1"/>
    <col min="5633" max="5633" width="1.54296875" style="221" customWidth="1"/>
    <col min="5634" max="5634" width="28.54296875" style="221" bestFit="1" customWidth="1"/>
    <col min="5635" max="5880" width="9.453125" style="221"/>
    <col min="5881" max="5881" width="2.453125" style="221" customWidth="1"/>
    <col min="5882" max="5882" width="39.54296875" style="221" customWidth="1"/>
    <col min="5883" max="5883" width="16.453125" style="221" customWidth="1"/>
    <col min="5884" max="5884" width="16" style="221" customWidth="1"/>
    <col min="5885" max="5885" width="3.453125" style="221" customWidth="1"/>
    <col min="5886" max="5886" width="51.453125" style="221" bestFit="1" customWidth="1"/>
    <col min="5887" max="5887" width="16.54296875" style="221" customWidth="1"/>
    <col min="5888" max="5888" width="17" style="221" customWidth="1"/>
    <col min="5889" max="5889" width="1.54296875" style="221" customWidth="1"/>
    <col min="5890" max="5890" width="28.54296875" style="221" bestFit="1" customWidth="1"/>
    <col min="5891" max="6136" width="9.453125" style="221"/>
    <col min="6137" max="6137" width="2.453125" style="221" customWidth="1"/>
    <col min="6138" max="6138" width="39.54296875" style="221" customWidth="1"/>
    <col min="6139" max="6139" width="16.453125" style="221" customWidth="1"/>
    <col min="6140" max="6140" width="16" style="221" customWidth="1"/>
    <col min="6141" max="6141" width="3.453125" style="221" customWidth="1"/>
    <col min="6142" max="6142" width="51.453125" style="221" bestFit="1" customWidth="1"/>
    <col min="6143" max="6143" width="16.54296875" style="221" customWidth="1"/>
    <col min="6144" max="6144" width="17" style="221" customWidth="1"/>
    <col min="6145" max="6145" width="1.54296875" style="221" customWidth="1"/>
    <col min="6146" max="6146" width="28.54296875" style="221" bestFit="1" customWidth="1"/>
    <col min="6147" max="6392" width="9.453125" style="221"/>
    <col min="6393" max="6393" width="2.453125" style="221" customWidth="1"/>
    <col min="6394" max="6394" width="39.54296875" style="221" customWidth="1"/>
    <col min="6395" max="6395" width="16.453125" style="221" customWidth="1"/>
    <col min="6396" max="6396" width="16" style="221" customWidth="1"/>
    <col min="6397" max="6397" width="3.453125" style="221" customWidth="1"/>
    <col min="6398" max="6398" width="51.453125" style="221" bestFit="1" customWidth="1"/>
    <col min="6399" max="6399" width="16.54296875" style="221" customWidth="1"/>
    <col min="6400" max="6400" width="17" style="221" customWidth="1"/>
    <col min="6401" max="6401" width="1.54296875" style="221" customWidth="1"/>
    <col min="6402" max="6402" width="28.54296875" style="221" bestFit="1" customWidth="1"/>
    <col min="6403" max="6648" width="9.453125" style="221"/>
    <col min="6649" max="6649" width="2.453125" style="221" customWidth="1"/>
    <col min="6650" max="6650" width="39.54296875" style="221" customWidth="1"/>
    <col min="6651" max="6651" width="16.453125" style="221" customWidth="1"/>
    <col min="6652" max="6652" width="16" style="221" customWidth="1"/>
    <col min="6653" max="6653" width="3.453125" style="221" customWidth="1"/>
    <col min="6654" max="6654" width="51.453125" style="221" bestFit="1" customWidth="1"/>
    <col min="6655" max="6655" width="16.54296875" style="221" customWidth="1"/>
    <col min="6656" max="6656" width="17" style="221" customWidth="1"/>
    <col min="6657" max="6657" width="1.54296875" style="221" customWidth="1"/>
    <col min="6658" max="6658" width="28.54296875" style="221" bestFit="1" customWidth="1"/>
    <col min="6659" max="6904" width="9.453125" style="221"/>
    <col min="6905" max="6905" width="2.453125" style="221" customWidth="1"/>
    <col min="6906" max="6906" width="39.54296875" style="221" customWidth="1"/>
    <col min="6907" max="6907" width="16.453125" style="221" customWidth="1"/>
    <col min="6908" max="6908" width="16" style="221" customWidth="1"/>
    <col min="6909" max="6909" width="3.453125" style="221" customWidth="1"/>
    <col min="6910" max="6910" width="51.453125" style="221" bestFit="1" customWidth="1"/>
    <col min="6911" max="6911" width="16.54296875" style="221" customWidth="1"/>
    <col min="6912" max="6912" width="17" style="221" customWidth="1"/>
    <col min="6913" max="6913" width="1.54296875" style="221" customWidth="1"/>
    <col min="6914" max="6914" width="28.54296875" style="221" bestFit="1" customWidth="1"/>
    <col min="6915" max="7160" width="9.453125" style="221"/>
    <col min="7161" max="7161" width="2.453125" style="221" customWidth="1"/>
    <col min="7162" max="7162" width="39.54296875" style="221" customWidth="1"/>
    <col min="7163" max="7163" width="16.453125" style="221" customWidth="1"/>
    <col min="7164" max="7164" width="16" style="221" customWidth="1"/>
    <col min="7165" max="7165" width="3.453125" style="221" customWidth="1"/>
    <col min="7166" max="7166" width="51.453125" style="221" bestFit="1" customWidth="1"/>
    <col min="7167" max="7167" width="16.54296875" style="221" customWidth="1"/>
    <col min="7168" max="7168" width="17" style="221" customWidth="1"/>
    <col min="7169" max="7169" width="1.54296875" style="221" customWidth="1"/>
    <col min="7170" max="7170" width="28.54296875" style="221" bestFit="1" customWidth="1"/>
    <col min="7171" max="7416" width="9.453125" style="221"/>
    <col min="7417" max="7417" width="2.453125" style="221" customWidth="1"/>
    <col min="7418" max="7418" width="39.54296875" style="221" customWidth="1"/>
    <col min="7419" max="7419" width="16.453125" style="221" customWidth="1"/>
    <col min="7420" max="7420" width="16" style="221" customWidth="1"/>
    <col min="7421" max="7421" width="3.453125" style="221" customWidth="1"/>
    <col min="7422" max="7422" width="51.453125" style="221" bestFit="1" customWidth="1"/>
    <col min="7423" max="7423" width="16.54296875" style="221" customWidth="1"/>
    <col min="7424" max="7424" width="17" style="221" customWidth="1"/>
    <col min="7425" max="7425" width="1.54296875" style="221" customWidth="1"/>
    <col min="7426" max="7426" width="28.54296875" style="221" bestFit="1" customWidth="1"/>
    <col min="7427" max="7672" width="9.453125" style="221"/>
    <col min="7673" max="7673" width="2.453125" style="221" customWidth="1"/>
    <col min="7674" max="7674" width="39.54296875" style="221" customWidth="1"/>
    <col min="7675" max="7675" width="16.453125" style="221" customWidth="1"/>
    <col min="7676" max="7676" width="16" style="221" customWidth="1"/>
    <col min="7677" max="7677" width="3.453125" style="221" customWidth="1"/>
    <col min="7678" max="7678" width="51.453125" style="221" bestFit="1" customWidth="1"/>
    <col min="7679" max="7679" width="16.54296875" style="221" customWidth="1"/>
    <col min="7680" max="7680" width="17" style="221" customWidth="1"/>
    <col min="7681" max="7681" width="1.54296875" style="221" customWidth="1"/>
    <col min="7682" max="7682" width="28.54296875" style="221" bestFit="1" customWidth="1"/>
    <col min="7683" max="7928" width="9.453125" style="221"/>
    <col min="7929" max="7929" width="2.453125" style="221" customWidth="1"/>
    <col min="7930" max="7930" width="39.54296875" style="221" customWidth="1"/>
    <col min="7931" max="7931" width="16.453125" style="221" customWidth="1"/>
    <col min="7932" max="7932" width="16" style="221" customWidth="1"/>
    <col min="7933" max="7933" width="3.453125" style="221" customWidth="1"/>
    <col min="7934" max="7934" width="51.453125" style="221" bestFit="1" customWidth="1"/>
    <col min="7935" max="7935" width="16.54296875" style="221" customWidth="1"/>
    <col min="7936" max="7936" width="17" style="221" customWidth="1"/>
    <col min="7937" max="7937" width="1.54296875" style="221" customWidth="1"/>
    <col min="7938" max="7938" width="28.54296875" style="221" bestFit="1" customWidth="1"/>
    <col min="7939" max="8184" width="9.453125" style="221"/>
    <col min="8185" max="8185" width="2.453125" style="221" customWidth="1"/>
    <col min="8186" max="8186" width="39.54296875" style="221" customWidth="1"/>
    <col min="8187" max="8187" width="16.453125" style="221" customWidth="1"/>
    <col min="8188" max="8188" width="16" style="221" customWidth="1"/>
    <col min="8189" max="8189" width="3.453125" style="221" customWidth="1"/>
    <col min="8190" max="8190" width="51.453125" style="221" bestFit="1" customWidth="1"/>
    <col min="8191" max="8191" width="16.54296875" style="221" customWidth="1"/>
    <col min="8192" max="8192" width="17" style="221" customWidth="1"/>
    <col min="8193" max="8193" width="1.54296875" style="221" customWidth="1"/>
    <col min="8194" max="8194" width="28.54296875" style="221" bestFit="1" customWidth="1"/>
    <col min="8195" max="8440" width="9.453125" style="221"/>
    <col min="8441" max="8441" width="2.453125" style="221" customWidth="1"/>
    <col min="8442" max="8442" width="39.54296875" style="221" customWidth="1"/>
    <col min="8443" max="8443" width="16.453125" style="221" customWidth="1"/>
    <col min="8444" max="8444" width="16" style="221" customWidth="1"/>
    <col min="8445" max="8445" width="3.453125" style="221" customWidth="1"/>
    <col min="8446" max="8446" width="51.453125" style="221" bestFit="1" customWidth="1"/>
    <col min="8447" max="8447" width="16.54296875" style="221" customWidth="1"/>
    <col min="8448" max="8448" width="17" style="221" customWidth="1"/>
    <col min="8449" max="8449" width="1.54296875" style="221" customWidth="1"/>
    <col min="8450" max="8450" width="28.54296875" style="221" bestFit="1" customWidth="1"/>
    <col min="8451" max="8696" width="9.453125" style="221"/>
    <col min="8697" max="8697" width="2.453125" style="221" customWidth="1"/>
    <col min="8698" max="8698" width="39.54296875" style="221" customWidth="1"/>
    <col min="8699" max="8699" width="16.453125" style="221" customWidth="1"/>
    <col min="8700" max="8700" width="16" style="221" customWidth="1"/>
    <col min="8701" max="8701" width="3.453125" style="221" customWidth="1"/>
    <col min="8702" max="8702" width="51.453125" style="221" bestFit="1" customWidth="1"/>
    <col min="8703" max="8703" width="16.54296875" style="221" customWidth="1"/>
    <col min="8704" max="8704" width="17" style="221" customWidth="1"/>
    <col min="8705" max="8705" width="1.54296875" style="221" customWidth="1"/>
    <col min="8706" max="8706" width="28.54296875" style="221" bestFit="1" customWidth="1"/>
    <col min="8707" max="8952" width="9.453125" style="221"/>
    <col min="8953" max="8953" width="2.453125" style="221" customWidth="1"/>
    <col min="8954" max="8954" width="39.54296875" style="221" customWidth="1"/>
    <col min="8955" max="8955" width="16.453125" style="221" customWidth="1"/>
    <col min="8956" max="8956" width="16" style="221" customWidth="1"/>
    <col min="8957" max="8957" width="3.453125" style="221" customWidth="1"/>
    <col min="8958" max="8958" width="51.453125" style="221" bestFit="1" customWidth="1"/>
    <col min="8959" max="8959" width="16.54296875" style="221" customWidth="1"/>
    <col min="8960" max="8960" width="17" style="221" customWidth="1"/>
    <col min="8961" max="8961" width="1.54296875" style="221" customWidth="1"/>
    <col min="8962" max="8962" width="28.54296875" style="221" bestFit="1" customWidth="1"/>
    <col min="8963" max="9208" width="9.453125" style="221"/>
    <col min="9209" max="9209" width="2.453125" style="221" customWidth="1"/>
    <col min="9210" max="9210" width="39.54296875" style="221" customWidth="1"/>
    <col min="9211" max="9211" width="16.453125" style="221" customWidth="1"/>
    <col min="9212" max="9212" width="16" style="221" customWidth="1"/>
    <col min="9213" max="9213" width="3.453125" style="221" customWidth="1"/>
    <col min="9214" max="9214" width="51.453125" style="221" bestFit="1" customWidth="1"/>
    <col min="9215" max="9215" width="16.54296875" style="221" customWidth="1"/>
    <col min="9216" max="9216" width="17" style="221" customWidth="1"/>
    <col min="9217" max="9217" width="1.54296875" style="221" customWidth="1"/>
    <col min="9218" max="9218" width="28.54296875" style="221" bestFit="1" customWidth="1"/>
    <col min="9219" max="9464" width="9.453125" style="221"/>
    <col min="9465" max="9465" width="2.453125" style="221" customWidth="1"/>
    <col min="9466" max="9466" width="39.54296875" style="221" customWidth="1"/>
    <col min="9467" max="9467" width="16.453125" style="221" customWidth="1"/>
    <col min="9468" max="9468" width="16" style="221" customWidth="1"/>
    <col min="9469" max="9469" width="3.453125" style="221" customWidth="1"/>
    <col min="9470" max="9470" width="51.453125" style="221" bestFit="1" customWidth="1"/>
    <col min="9471" max="9471" width="16.54296875" style="221" customWidth="1"/>
    <col min="9472" max="9472" width="17" style="221" customWidth="1"/>
    <col min="9473" max="9473" width="1.54296875" style="221" customWidth="1"/>
    <col min="9474" max="9474" width="28.54296875" style="221" bestFit="1" customWidth="1"/>
    <col min="9475" max="9720" width="9.453125" style="221"/>
    <col min="9721" max="9721" width="2.453125" style="221" customWidth="1"/>
    <col min="9722" max="9722" width="39.54296875" style="221" customWidth="1"/>
    <col min="9723" max="9723" width="16.453125" style="221" customWidth="1"/>
    <col min="9724" max="9724" width="16" style="221" customWidth="1"/>
    <col min="9725" max="9725" width="3.453125" style="221" customWidth="1"/>
    <col min="9726" max="9726" width="51.453125" style="221" bestFit="1" customWidth="1"/>
    <col min="9727" max="9727" width="16.54296875" style="221" customWidth="1"/>
    <col min="9728" max="9728" width="17" style="221" customWidth="1"/>
    <col min="9729" max="9729" width="1.54296875" style="221" customWidth="1"/>
    <col min="9730" max="9730" width="28.54296875" style="221" bestFit="1" customWidth="1"/>
    <col min="9731" max="9976" width="9.453125" style="221"/>
    <col min="9977" max="9977" width="2.453125" style="221" customWidth="1"/>
    <col min="9978" max="9978" width="39.54296875" style="221" customWidth="1"/>
    <col min="9979" max="9979" width="16.453125" style="221" customWidth="1"/>
    <col min="9980" max="9980" width="16" style="221" customWidth="1"/>
    <col min="9981" max="9981" width="3.453125" style="221" customWidth="1"/>
    <col min="9982" max="9982" width="51.453125" style="221" bestFit="1" customWidth="1"/>
    <col min="9983" max="9983" width="16.54296875" style="221" customWidth="1"/>
    <col min="9984" max="9984" width="17" style="221" customWidth="1"/>
    <col min="9985" max="9985" width="1.54296875" style="221" customWidth="1"/>
    <col min="9986" max="9986" width="28.54296875" style="221" bestFit="1" customWidth="1"/>
    <col min="9987" max="10232" width="9.453125" style="221"/>
    <col min="10233" max="10233" width="2.453125" style="221" customWidth="1"/>
    <col min="10234" max="10234" width="39.54296875" style="221" customWidth="1"/>
    <col min="10235" max="10235" width="16.453125" style="221" customWidth="1"/>
    <col min="10236" max="10236" width="16" style="221" customWidth="1"/>
    <col min="10237" max="10237" width="3.453125" style="221" customWidth="1"/>
    <col min="10238" max="10238" width="51.453125" style="221" bestFit="1" customWidth="1"/>
    <col min="10239" max="10239" width="16.54296875" style="221" customWidth="1"/>
    <col min="10240" max="10240" width="17" style="221" customWidth="1"/>
    <col min="10241" max="10241" width="1.54296875" style="221" customWidth="1"/>
    <col min="10242" max="10242" width="28.54296875" style="221" bestFit="1" customWidth="1"/>
    <col min="10243" max="10488" width="9.453125" style="221"/>
    <col min="10489" max="10489" width="2.453125" style="221" customWidth="1"/>
    <col min="10490" max="10490" width="39.54296875" style="221" customWidth="1"/>
    <col min="10491" max="10491" width="16.453125" style="221" customWidth="1"/>
    <col min="10492" max="10492" width="16" style="221" customWidth="1"/>
    <col min="10493" max="10493" width="3.453125" style="221" customWidth="1"/>
    <col min="10494" max="10494" width="51.453125" style="221" bestFit="1" customWidth="1"/>
    <col min="10495" max="10495" width="16.54296875" style="221" customWidth="1"/>
    <col min="10496" max="10496" width="17" style="221" customWidth="1"/>
    <col min="10497" max="10497" width="1.54296875" style="221" customWidth="1"/>
    <col min="10498" max="10498" width="28.54296875" style="221" bestFit="1" customWidth="1"/>
    <col min="10499" max="10744" width="9.453125" style="221"/>
    <col min="10745" max="10745" width="2.453125" style="221" customWidth="1"/>
    <col min="10746" max="10746" width="39.54296875" style="221" customWidth="1"/>
    <col min="10747" max="10747" width="16.453125" style="221" customWidth="1"/>
    <col min="10748" max="10748" width="16" style="221" customWidth="1"/>
    <col min="10749" max="10749" width="3.453125" style="221" customWidth="1"/>
    <col min="10750" max="10750" width="51.453125" style="221" bestFit="1" customWidth="1"/>
    <col min="10751" max="10751" width="16.54296875" style="221" customWidth="1"/>
    <col min="10752" max="10752" width="17" style="221" customWidth="1"/>
    <col min="10753" max="10753" width="1.54296875" style="221" customWidth="1"/>
    <col min="10754" max="10754" width="28.54296875" style="221" bestFit="1" customWidth="1"/>
    <col min="10755" max="11000" width="9.453125" style="221"/>
    <col min="11001" max="11001" width="2.453125" style="221" customWidth="1"/>
    <col min="11002" max="11002" width="39.54296875" style="221" customWidth="1"/>
    <col min="11003" max="11003" width="16.453125" style="221" customWidth="1"/>
    <col min="11004" max="11004" width="16" style="221" customWidth="1"/>
    <col min="11005" max="11005" width="3.453125" style="221" customWidth="1"/>
    <col min="11006" max="11006" width="51.453125" style="221" bestFit="1" customWidth="1"/>
    <col min="11007" max="11007" width="16.54296875" style="221" customWidth="1"/>
    <col min="11008" max="11008" width="17" style="221" customWidth="1"/>
    <col min="11009" max="11009" width="1.54296875" style="221" customWidth="1"/>
    <col min="11010" max="11010" width="28.54296875" style="221" bestFit="1" customWidth="1"/>
    <col min="11011" max="11256" width="9.453125" style="221"/>
    <col min="11257" max="11257" width="2.453125" style="221" customWidth="1"/>
    <col min="11258" max="11258" width="39.54296875" style="221" customWidth="1"/>
    <col min="11259" max="11259" width="16.453125" style="221" customWidth="1"/>
    <col min="11260" max="11260" width="16" style="221" customWidth="1"/>
    <col min="11261" max="11261" width="3.453125" style="221" customWidth="1"/>
    <col min="11262" max="11262" width="51.453125" style="221" bestFit="1" customWidth="1"/>
    <col min="11263" max="11263" width="16.54296875" style="221" customWidth="1"/>
    <col min="11264" max="11264" width="17" style="221" customWidth="1"/>
    <col min="11265" max="11265" width="1.54296875" style="221" customWidth="1"/>
    <col min="11266" max="11266" width="28.54296875" style="221" bestFit="1" customWidth="1"/>
    <col min="11267" max="11512" width="9.453125" style="221"/>
    <col min="11513" max="11513" width="2.453125" style="221" customWidth="1"/>
    <col min="11514" max="11514" width="39.54296875" style="221" customWidth="1"/>
    <col min="11515" max="11515" width="16.453125" style="221" customWidth="1"/>
    <col min="11516" max="11516" width="16" style="221" customWidth="1"/>
    <col min="11517" max="11517" width="3.453125" style="221" customWidth="1"/>
    <col min="11518" max="11518" width="51.453125" style="221" bestFit="1" customWidth="1"/>
    <col min="11519" max="11519" width="16.54296875" style="221" customWidth="1"/>
    <col min="11520" max="11520" width="17" style="221" customWidth="1"/>
    <col min="11521" max="11521" width="1.54296875" style="221" customWidth="1"/>
    <col min="11522" max="11522" width="28.54296875" style="221" bestFit="1" customWidth="1"/>
    <col min="11523" max="11768" width="9.453125" style="221"/>
    <col min="11769" max="11769" width="2.453125" style="221" customWidth="1"/>
    <col min="11770" max="11770" width="39.54296875" style="221" customWidth="1"/>
    <col min="11771" max="11771" width="16.453125" style="221" customWidth="1"/>
    <col min="11772" max="11772" width="16" style="221" customWidth="1"/>
    <col min="11773" max="11773" width="3.453125" style="221" customWidth="1"/>
    <col min="11774" max="11774" width="51.453125" style="221" bestFit="1" customWidth="1"/>
    <col min="11775" max="11775" width="16.54296875" style="221" customWidth="1"/>
    <col min="11776" max="11776" width="17" style="221" customWidth="1"/>
    <col min="11777" max="11777" width="1.54296875" style="221" customWidth="1"/>
    <col min="11778" max="11778" width="28.54296875" style="221" bestFit="1" customWidth="1"/>
    <col min="11779" max="12024" width="9.453125" style="221"/>
    <col min="12025" max="12025" width="2.453125" style="221" customWidth="1"/>
    <col min="12026" max="12026" width="39.54296875" style="221" customWidth="1"/>
    <col min="12027" max="12027" width="16.453125" style="221" customWidth="1"/>
    <col min="12028" max="12028" width="16" style="221" customWidth="1"/>
    <col min="12029" max="12029" width="3.453125" style="221" customWidth="1"/>
    <col min="12030" max="12030" width="51.453125" style="221" bestFit="1" customWidth="1"/>
    <col min="12031" max="12031" width="16.54296875" style="221" customWidth="1"/>
    <col min="12032" max="12032" width="17" style="221" customWidth="1"/>
    <col min="12033" max="12033" width="1.54296875" style="221" customWidth="1"/>
    <col min="12034" max="12034" width="28.54296875" style="221" bestFit="1" customWidth="1"/>
    <col min="12035" max="12280" width="9.453125" style="221"/>
    <col min="12281" max="12281" width="2.453125" style="221" customWidth="1"/>
    <col min="12282" max="12282" width="39.54296875" style="221" customWidth="1"/>
    <col min="12283" max="12283" width="16.453125" style="221" customWidth="1"/>
    <col min="12284" max="12284" width="16" style="221" customWidth="1"/>
    <col min="12285" max="12285" width="3.453125" style="221" customWidth="1"/>
    <col min="12286" max="12286" width="51.453125" style="221" bestFit="1" customWidth="1"/>
    <col min="12287" max="12287" width="16.54296875" style="221" customWidth="1"/>
    <col min="12288" max="12288" width="17" style="221" customWidth="1"/>
    <col min="12289" max="12289" width="1.54296875" style="221" customWidth="1"/>
    <col min="12290" max="12290" width="28.54296875" style="221" bestFit="1" customWidth="1"/>
    <col min="12291" max="12536" width="9.453125" style="221"/>
    <col min="12537" max="12537" width="2.453125" style="221" customWidth="1"/>
    <col min="12538" max="12538" width="39.54296875" style="221" customWidth="1"/>
    <col min="12539" max="12539" width="16.453125" style="221" customWidth="1"/>
    <col min="12540" max="12540" width="16" style="221" customWidth="1"/>
    <col min="12541" max="12541" width="3.453125" style="221" customWidth="1"/>
    <col min="12542" max="12542" width="51.453125" style="221" bestFit="1" customWidth="1"/>
    <col min="12543" max="12543" width="16.54296875" style="221" customWidth="1"/>
    <col min="12544" max="12544" width="17" style="221" customWidth="1"/>
    <col min="12545" max="12545" width="1.54296875" style="221" customWidth="1"/>
    <col min="12546" max="12546" width="28.54296875" style="221" bestFit="1" customWidth="1"/>
    <col min="12547" max="12792" width="9.453125" style="221"/>
    <col min="12793" max="12793" width="2.453125" style="221" customWidth="1"/>
    <col min="12794" max="12794" width="39.54296875" style="221" customWidth="1"/>
    <col min="12795" max="12795" width="16.453125" style="221" customWidth="1"/>
    <col min="12796" max="12796" width="16" style="221" customWidth="1"/>
    <col min="12797" max="12797" width="3.453125" style="221" customWidth="1"/>
    <col min="12798" max="12798" width="51.453125" style="221" bestFit="1" customWidth="1"/>
    <col min="12799" max="12799" width="16.54296875" style="221" customWidth="1"/>
    <col min="12800" max="12800" width="17" style="221" customWidth="1"/>
    <col min="12801" max="12801" width="1.54296875" style="221" customWidth="1"/>
    <col min="12802" max="12802" width="28.54296875" style="221" bestFit="1" customWidth="1"/>
    <col min="12803" max="13048" width="9.453125" style="221"/>
    <col min="13049" max="13049" width="2.453125" style="221" customWidth="1"/>
    <col min="13050" max="13050" width="39.54296875" style="221" customWidth="1"/>
    <col min="13051" max="13051" width="16.453125" style="221" customWidth="1"/>
    <col min="13052" max="13052" width="16" style="221" customWidth="1"/>
    <col min="13053" max="13053" width="3.453125" style="221" customWidth="1"/>
    <col min="13054" max="13054" width="51.453125" style="221" bestFit="1" customWidth="1"/>
    <col min="13055" max="13055" width="16.54296875" style="221" customWidth="1"/>
    <col min="13056" max="13056" width="17" style="221" customWidth="1"/>
    <col min="13057" max="13057" width="1.54296875" style="221" customWidth="1"/>
    <col min="13058" max="13058" width="28.54296875" style="221" bestFit="1" customWidth="1"/>
    <col min="13059" max="13304" width="9.453125" style="221"/>
    <col min="13305" max="13305" width="2.453125" style="221" customWidth="1"/>
    <col min="13306" max="13306" width="39.54296875" style="221" customWidth="1"/>
    <col min="13307" max="13307" width="16.453125" style="221" customWidth="1"/>
    <col min="13308" max="13308" width="16" style="221" customWidth="1"/>
    <col min="13309" max="13309" width="3.453125" style="221" customWidth="1"/>
    <col min="13310" max="13310" width="51.453125" style="221" bestFit="1" customWidth="1"/>
    <col min="13311" max="13311" width="16.54296875" style="221" customWidth="1"/>
    <col min="13312" max="13312" width="17" style="221" customWidth="1"/>
    <col min="13313" max="13313" width="1.54296875" style="221" customWidth="1"/>
    <col min="13314" max="13314" width="28.54296875" style="221" bestFit="1" customWidth="1"/>
    <col min="13315" max="13560" width="9.453125" style="221"/>
    <col min="13561" max="13561" width="2.453125" style="221" customWidth="1"/>
    <col min="13562" max="13562" width="39.54296875" style="221" customWidth="1"/>
    <col min="13563" max="13563" width="16.453125" style="221" customWidth="1"/>
    <col min="13564" max="13564" width="16" style="221" customWidth="1"/>
    <col min="13565" max="13565" width="3.453125" style="221" customWidth="1"/>
    <col min="13566" max="13566" width="51.453125" style="221" bestFit="1" customWidth="1"/>
    <col min="13567" max="13567" width="16.54296875" style="221" customWidth="1"/>
    <col min="13568" max="13568" width="17" style="221" customWidth="1"/>
    <col min="13569" max="13569" width="1.54296875" style="221" customWidth="1"/>
    <col min="13570" max="13570" width="28.54296875" style="221" bestFit="1" customWidth="1"/>
    <col min="13571" max="13816" width="9.453125" style="221"/>
    <col min="13817" max="13817" width="2.453125" style="221" customWidth="1"/>
    <col min="13818" max="13818" width="39.54296875" style="221" customWidth="1"/>
    <col min="13819" max="13819" width="16.453125" style="221" customWidth="1"/>
    <col min="13820" max="13820" width="16" style="221" customWidth="1"/>
    <col min="13821" max="13821" width="3.453125" style="221" customWidth="1"/>
    <col min="13822" max="13822" width="51.453125" style="221" bestFit="1" customWidth="1"/>
    <col min="13823" max="13823" width="16.54296875" style="221" customWidth="1"/>
    <col min="13824" max="13824" width="17" style="221" customWidth="1"/>
    <col min="13825" max="13825" width="1.54296875" style="221" customWidth="1"/>
    <col min="13826" max="13826" width="28.54296875" style="221" bestFit="1" customWidth="1"/>
    <col min="13827" max="14072" width="9.453125" style="221"/>
    <col min="14073" max="14073" width="2.453125" style="221" customWidth="1"/>
    <col min="14074" max="14074" width="39.54296875" style="221" customWidth="1"/>
    <col min="14075" max="14075" width="16.453125" style="221" customWidth="1"/>
    <col min="14076" max="14076" width="16" style="221" customWidth="1"/>
    <col min="14077" max="14077" width="3.453125" style="221" customWidth="1"/>
    <col min="14078" max="14078" width="51.453125" style="221" bestFit="1" customWidth="1"/>
    <col min="14079" max="14079" width="16.54296875" style="221" customWidth="1"/>
    <col min="14080" max="14080" width="17" style="221" customWidth="1"/>
    <col min="14081" max="14081" width="1.54296875" style="221" customWidth="1"/>
    <col min="14082" max="14082" width="28.54296875" style="221" bestFit="1" customWidth="1"/>
    <col min="14083" max="14328" width="9.453125" style="221"/>
    <col min="14329" max="14329" width="2.453125" style="221" customWidth="1"/>
    <col min="14330" max="14330" width="39.54296875" style="221" customWidth="1"/>
    <col min="14331" max="14331" width="16.453125" style="221" customWidth="1"/>
    <col min="14332" max="14332" width="16" style="221" customWidth="1"/>
    <col min="14333" max="14333" width="3.453125" style="221" customWidth="1"/>
    <col min="14334" max="14334" width="51.453125" style="221" bestFit="1" customWidth="1"/>
    <col min="14335" max="14335" width="16.54296875" style="221" customWidth="1"/>
    <col min="14336" max="14336" width="17" style="221" customWidth="1"/>
    <col min="14337" max="14337" width="1.54296875" style="221" customWidth="1"/>
    <col min="14338" max="14338" width="28.54296875" style="221" bestFit="1" customWidth="1"/>
    <col min="14339" max="14584" width="9.453125" style="221"/>
    <col min="14585" max="14585" width="2.453125" style="221" customWidth="1"/>
    <col min="14586" max="14586" width="39.54296875" style="221" customWidth="1"/>
    <col min="14587" max="14587" width="16.453125" style="221" customWidth="1"/>
    <col min="14588" max="14588" width="16" style="221" customWidth="1"/>
    <col min="14589" max="14589" width="3.453125" style="221" customWidth="1"/>
    <col min="14590" max="14590" width="51.453125" style="221" bestFit="1" customWidth="1"/>
    <col min="14591" max="14591" width="16.54296875" style="221" customWidth="1"/>
    <col min="14592" max="14592" width="17" style="221" customWidth="1"/>
    <col min="14593" max="14593" width="1.54296875" style="221" customWidth="1"/>
    <col min="14594" max="14594" width="28.54296875" style="221" bestFit="1" customWidth="1"/>
    <col min="14595" max="14840" width="9.453125" style="221"/>
    <col min="14841" max="14841" width="2.453125" style="221" customWidth="1"/>
    <col min="14842" max="14842" width="39.54296875" style="221" customWidth="1"/>
    <col min="14843" max="14843" width="16.453125" style="221" customWidth="1"/>
    <col min="14844" max="14844" width="16" style="221" customWidth="1"/>
    <col min="14845" max="14845" width="3.453125" style="221" customWidth="1"/>
    <col min="14846" max="14846" width="51.453125" style="221" bestFit="1" customWidth="1"/>
    <col min="14847" max="14847" width="16.54296875" style="221" customWidth="1"/>
    <col min="14848" max="14848" width="17" style="221" customWidth="1"/>
    <col min="14849" max="14849" width="1.54296875" style="221" customWidth="1"/>
    <col min="14850" max="14850" width="28.54296875" style="221" bestFit="1" customWidth="1"/>
    <col min="14851" max="15096" width="9.453125" style="221"/>
    <col min="15097" max="15097" width="2.453125" style="221" customWidth="1"/>
    <col min="15098" max="15098" width="39.54296875" style="221" customWidth="1"/>
    <col min="15099" max="15099" width="16.453125" style="221" customWidth="1"/>
    <col min="15100" max="15100" width="16" style="221" customWidth="1"/>
    <col min="15101" max="15101" width="3.453125" style="221" customWidth="1"/>
    <col min="15102" max="15102" width="51.453125" style="221" bestFit="1" customWidth="1"/>
    <col min="15103" max="15103" width="16.54296875" style="221" customWidth="1"/>
    <col min="15104" max="15104" width="17" style="221" customWidth="1"/>
    <col min="15105" max="15105" width="1.54296875" style="221" customWidth="1"/>
    <col min="15106" max="15106" width="28.54296875" style="221" bestFit="1" customWidth="1"/>
    <col min="15107" max="15352" width="9.453125" style="221"/>
    <col min="15353" max="15353" width="2.453125" style="221" customWidth="1"/>
    <col min="15354" max="15354" width="39.54296875" style="221" customWidth="1"/>
    <col min="15355" max="15355" width="16.453125" style="221" customWidth="1"/>
    <col min="15356" max="15356" width="16" style="221" customWidth="1"/>
    <col min="15357" max="15357" width="3.453125" style="221" customWidth="1"/>
    <col min="15358" max="15358" width="51.453125" style="221" bestFit="1" customWidth="1"/>
    <col min="15359" max="15359" width="16.54296875" style="221" customWidth="1"/>
    <col min="15360" max="15360" width="17" style="221" customWidth="1"/>
    <col min="15361" max="15361" width="1.54296875" style="221" customWidth="1"/>
    <col min="15362" max="15362" width="28.54296875" style="221" bestFit="1" customWidth="1"/>
    <col min="15363" max="15608" width="9.453125" style="221"/>
    <col min="15609" max="15609" width="2.453125" style="221" customWidth="1"/>
    <col min="15610" max="15610" width="39.54296875" style="221" customWidth="1"/>
    <col min="15611" max="15611" width="16.453125" style="221" customWidth="1"/>
    <col min="15612" max="15612" width="16" style="221" customWidth="1"/>
    <col min="15613" max="15613" width="3.453125" style="221" customWidth="1"/>
    <col min="15614" max="15614" width="51.453125" style="221" bestFit="1" customWidth="1"/>
    <col min="15615" max="15615" width="16.54296875" style="221" customWidth="1"/>
    <col min="15616" max="15616" width="17" style="221" customWidth="1"/>
    <col min="15617" max="15617" width="1.54296875" style="221" customWidth="1"/>
    <col min="15618" max="15618" width="28.54296875" style="221" bestFit="1" customWidth="1"/>
    <col min="15619" max="15864" width="9.453125" style="221"/>
    <col min="15865" max="15865" width="2.453125" style="221" customWidth="1"/>
    <col min="15866" max="15866" width="39.54296875" style="221" customWidth="1"/>
    <col min="15867" max="15867" width="16.453125" style="221" customWidth="1"/>
    <col min="15868" max="15868" width="16" style="221" customWidth="1"/>
    <col min="15869" max="15869" width="3.453125" style="221" customWidth="1"/>
    <col min="15870" max="15870" width="51.453125" style="221" bestFit="1" customWidth="1"/>
    <col min="15871" max="15871" width="16.54296875" style="221" customWidth="1"/>
    <col min="15872" max="15872" width="17" style="221" customWidth="1"/>
    <col min="15873" max="15873" width="1.54296875" style="221" customWidth="1"/>
    <col min="15874" max="15874" width="28.54296875" style="221" bestFit="1" customWidth="1"/>
    <col min="15875" max="16120" width="9.453125" style="221"/>
    <col min="16121" max="16121" width="2.453125" style="221" customWidth="1"/>
    <col min="16122" max="16122" width="39.54296875" style="221" customWidth="1"/>
    <col min="16123" max="16123" width="16.453125" style="221" customWidth="1"/>
    <col min="16124" max="16124" width="16" style="221" customWidth="1"/>
    <col min="16125" max="16125" width="3.453125" style="221" customWidth="1"/>
    <col min="16126" max="16126" width="51.453125" style="221" bestFit="1" customWidth="1"/>
    <col min="16127" max="16127" width="16.54296875" style="221" customWidth="1"/>
    <col min="16128" max="16128" width="17" style="221" customWidth="1"/>
    <col min="16129" max="16129" width="1.54296875" style="221" customWidth="1"/>
    <col min="16130" max="16130" width="28.54296875" style="221" bestFit="1" customWidth="1"/>
    <col min="16131" max="16382" width="9.453125" style="221"/>
    <col min="16383" max="16384" width="9.453125" style="221" customWidth="1"/>
  </cols>
  <sheetData>
    <row r="1" spans="1:7">
      <c r="C1" s="265"/>
    </row>
    <row r="2" spans="1:7" ht="20">
      <c r="B2" s="377" t="s">
        <v>91</v>
      </c>
      <c r="C2" s="377"/>
      <c r="D2" s="377"/>
    </row>
    <row r="3" spans="1:7" ht="17.399999999999999" customHeight="1">
      <c r="B3" s="378" t="s">
        <v>278</v>
      </c>
      <c r="C3" s="378"/>
      <c r="D3" s="378"/>
    </row>
    <row r="4" spans="1:7" ht="26.4" customHeight="1">
      <c r="B4" s="378" t="s">
        <v>200</v>
      </c>
      <c r="C4" s="378"/>
      <c r="D4" s="378"/>
    </row>
    <row r="5" spans="1:7" s="185" customFormat="1" ht="21" customHeight="1">
      <c r="A5" s="378" t="s">
        <v>215</v>
      </c>
      <c r="B5" s="378"/>
      <c r="C5" s="378"/>
      <c r="D5" s="378"/>
    </row>
    <row r="6" spans="1:7" ht="19.5">
      <c r="B6" s="380" t="s">
        <v>143</v>
      </c>
      <c r="C6" s="380"/>
      <c r="D6" s="380"/>
      <c r="E6" s="238"/>
      <c r="F6" s="238"/>
      <c r="G6" s="239"/>
    </row>
    <row r="7" spans="1:7" ht="24.75" customHeight="1">
      <c r="B7" s="187"/>
      <c r="C7" s="187"/>
      <c r="D7" s="186"/>
      <c r="E7" s="238"/>
      <c r="F7" s="238"/>
      <c r="G7" s="239"/>
    </row>
    <row r="8" spans="1:7" ht="20">
      <c r="B8" s="266"/>
      <c r="C8" s="189" t="s">
        <v>212</v>
      </c>
      <c r="D8" s="189" t="s">
        <v>276</v>
      </c>
      <c r="E8" s="239"/>
      <c r="F8" s="239"/>
    </row>
    <row r="9" spans="1:7" ht="22">
      <c r="B9" s="236"/>
      <c r="C9" s="252"/>
      <c r="D9" s="252"/>
      <c r="E9" s="239"/>
    </row>
    <row r="10" spans="1:7" ht="19.5">
      <c r="A10" s="244"/>
      <c r="B10" s="232" t="s">
        <v>92</v>
      </c>
      <c r="C10" s="267">
        <v>47489.1</v>
      </c>
      <c r="D10" s="267">
        <v>38739.9</v>
      </c>
      <c r="E10" s="239"/>
      <c r="G10" s="268"/>
    </row>
    <row r="11" spans="1:7" ht="19.5">
      <c r="A11" s="244"/>
      <c r="B11" s="232" t="s">
        <v>94</v>
      </c>
      <c r="C11" s="267">
        <v>432.4</v>
      </c>
      <c r="D11" s="267">
        <v>652.6</v>
      </c>
      <c r="E11" s="239"/>
      <c r="G11" s="268"/>
    </row>
    <row r="12" spans="1:7" ht="19.5">
      <c r="A12" s="244"/>
      <c r="B12" s="232" t="s">
        <v>132</v>
      </c>
      <c r="C12" s="267">
        <v>190.7</v>
      </c>
      <c r="D12" s="267">
        <v>197.7</v>
      </c>
      <c r="E12" s="245"/>
      <c r="G12" s="268"/>
    </row>
    <row r="13" spans="1:7" ht="19.5">
      <c r="A13" s="244"/>
      <c r="B13" s="232" t="s">
        <v>133</v>
      </c>
      <c r="C13" s="267">
        <v>15938</v>
      </c>
      <c r="D13" s="267">
        <v>24216.2</v>
      </c>
      <c r="E13" s="239"/>
      <c r="G13" s="268"/>
    </row>
    <row r="14" spans="1:7" ht="19.5">
      <c r="A14" s="244"/>
      <c r="B14" s="232" t="s">
        <v>135</v>
      </c>
      <c r="C14" s="267">
        <v>1759.8</v>
      </c>
      <c r="D14" s="267">
        <v>1851.9</v>
      </c>
      <c r="E14" s="239"/>
      <c r="G14" s="268"/>
    </row>
    <row r="15" spans="1:7" ht="19.5">
      <c r="A15" s="244"/>
      <c r="B15" s="232" t="s">
        <v>50</v>
      </c>
      <c r="C15" s="267">
        <v>529.70000000000005</v>
      </c>
      <c r="D15" s="267">
        <v>748.6</v>
      </c>
      <c r="E15" s="239"/>
      <c r="G15" s="268"/>
    </row>
    <row r="16" spans="1:7" ht="19.5">
      <c r="A16" s="244"/>
      <c r="B16" s="232" t="s">
        <v>7</v>
      </c>
      <c r="C16" s="267">
        <v>28625.5</v>
      </c>
      <c r="D16" s="267">
        <v>25758.2</v>
      </c>
      <c r="E16" s="239"/>
      <c r="G16" s="268"/>
    </row>
    <row r="17" spans="1:7" s="244" customFormat="1" ht="19.5">
      <c r="B17" s="232" t="s">
        <v>24</v>
      </c>
      <c r="C17" s="267">
        <v>8739.9</v>
      </c>
      <c r="D17" s="267">
        <v>12161.2</v>
      </c>
      <c r="E17" s="245"/>
      <c r="F17" s="246"/>
      <c r="G17" s="268"/>
    </row>
    <row r="18" spans="1:7" ht="19.5">
      <c r="A18" s="244"/>
      <c r="B18" s="249"/>
      <c r="C18" s="250"/>
      <c r="D18" s="250"/>
      <c r="E18" s="239"/>
      <c r="G18" s="268"/>
    </row>
    <row r="19" spans="1:7" ht="20">
      <c r="A19" s="244"/>
      <c r="B19" s="247" t="s">
        <v>170</v>
      </c>
      <c r="C19" s="191">
        <v>103705</v>
      </c>
      <c r="D19" s="191">
        <v>104326.3</v>
      </c>
      <c r="E19" s="239"/>
      <c r="F19" s="248"/>
      <c r="G19" s="268"/>
    </row>
    <row r="20" spans="1:7" ht="19.5">
      <c r="A20" s="244"/>
      <c r="B20" s="249"/>
      <c r="C20" s="250"/>
      <c r="D20" s="250"/>
      <c r="E20" s="239"/>
      <c r="F20" s="246"/>
      <c r="G20" s="268"/>
    </row>
    <row r="21" spans="1:7" ht="19.5">
      <c r="A21" s="244"/>
      <c r="B21" s="232" t="s">
        <v>150</v>
      </c>
      <c r="C21" s="267">
        <v>1.5</v>
      </c>
      <c r="D21" s="267">
        <v>1.3</v>
      </c>
      <c r="E21" s="245"/>
      <c r="F21" s="246"/>
      <c r="G21" s="268"/>
    </row>
    <row r="22" spans="1:7" ht="19.5">
      <c r="A22" s="244"/>
      <c r="B22" s="232" t="s">
        <v>94</v>
      </c>
      <c r="C22" s="267">
        <v>12.5</v>
      </c>
      <c r="D22" s="267">
        <v>12.5</v>
      </c>
      <c r="E22" s="245"/>
      <c r="F22" s="246"/>
      <c r="G22" s="268"/>
    </row>
    <row r="23" spans="1:7" ht="19.5">
      <c r="A23" s="244"/>
      <c r="B23" s="232" t="s">
        <v>97</v>
      </c>
      <c r="C23" s="267">
        <v>0.6</v>
      </c>
      <c r="D23" s="267">
        <v>15.9</v>
      </c>
      <c r="E23" s="245"/>
      <c r="F23" s="246"/>
      <c r="G23" s="268"/>
    </row>
    <row r="24" spans="1:7" ht="19.5">
      <c r="A24" s="244"/>
      <c r="B24" s="269" t="s">
        <v>117</v>
      </c>
      <c r="C24" s="267">
        <v>66294.2</v>
      </c>
      <c r="D24" s="267">
        <v>67675.899999999994</v>
      </c>
      <c r="E24" s="245"/>
      <c r="F24" s="246"/>
      <c r="G24" s="268"/>
    </row>
    <row r="25" spans="1:7" ht="19.5">
      <c r="A25" s="244"/>
      <c r="B25" s="269" t="s">
        <v>201</v>
      </c>
      <c r="C25" s="267">
        <v>2349.5</v>
      </c>
      <c r="D25" s="267">
        <v>2569.1</v>
      </c>
      <c r="E25" s="245"/>
      <c r="F25" s="246"/>
      <c r="G25" s="268"/>
    </row>
    <row r="26" spans="1:7" ht="19.5">
      <c r="A26" s="244"/>
      <c r="B26" s="232" t="s">
        <v>113</v>
      </c>
      <c r="C26" s="267">
        <v>107532.8</v>
      </c>
      <c r="D26" s="267">
        <v>104583.2</v>
      </c>
      <c r="E26" s="245"/>
      <c r="F26" s="246"/>
      <c r="G26" s="268"/>
    </row>
    <row r="27" spans="1:7" ht="19.5">
      <c r="A27" s="244"/>
      <c r="B27" s="232" t="s">
        <v>99</v>
      </c>
      <c r="C27" s="267">
        <v>14475.3</v>
      </c>
      <c r="D27" s="267">
        <v>13852.5</v>
      </c>
      <c r="E27" s="245"/>
      <c r="F27" s="246"/>
      <c r="G27" s="268"/>
    </row>
    <row r="28" spans="1:7" ht="19.5">
      <c r="A28" s="244"/>
      <c r="B28" s="232" t="s">
        <v>100</v>
      </c>
      <c r="C28" s="267">
        <v>6990.1</v>
      </c>
      <c r="D28" s="267">
        <v>8203.2999999999993</v>
      </c>
      <c r="E28" s="245"/>
      <c r="F28" s="246"/>
      <c r="G28" s="268"/>
    </row>
    <row r="29" spans="1:7" ht="19.5">
      <c r="A29" s="244"/>
      <c r="B29" s="232" t="s">
        <v>132</v>
      </c>
      <c r="C29" s="267">
        <v>38.5</v>
      </c>
      <c r="D29" s="267">
        <v>44.4</v>
      </c>
      <c r="E29" s="245"/>
      <c r="F29" s="246"/>
      <c r="G29" s="268"/>
    </row>
    <row r="30" spans="1:7" s="244" customFormat="1" ht="19.5">
      <c r="B30" s="232" t="s">
        <v>26</v>
      </c>
      <c r="C30" s="267">
        <v>3779.2</v>
      </c>
      <c r="D30" s="267">
        <v>2991</v>
      </c>
      <c r="E30" s="245" t="s">
        <v>141</v>
      </c>
      <c r="F30" s="246"/>
      <c r="G30" s="268"/>
    </row>
    <row r="31" spans="1:7" ht="19.5">
      <c r="A31" s="244"/>
      <c r="B31" s="249"/>
      <c r="C31" s="250"/>
      <c r="D31" s="250"/>
      <c r="E31" s="245"/>
      <c r="F31" s="246"/>
      <c r="G31" s="268"/>
    </row>
    <row r="32" spans="1:7" ht="20">
      <c r="A32" s="244"/>
      <c r="B32" s="247" t="s">
        <v>171</v>
      </c>
      <c r="C32" s="191">
        <v>201474.2</v>
      </c>
      <c r="D32" s="191">
        <v>199949.1</v>
      </c>
      <c r="E32" s="245"/>
      <c r="F32" s="246"/>
      <c r="G32" s="268"/>
    </row>
    <row r="33" spans="1:7" ht="22">
      <c r="A33" s="244"/>
      <c r="B33" s="251"/>
      <c r="C33" s="252"/>
      <c r="D33" s="252"/>
      <c r="E33" s="245"/>
      <c r="F33" s="246"/>
      <c r="G33" s="268"/>
    </row>
    <row r="34" spans="1:7" s="244" customFormat="1" ht="20">
      <c r="B34" s="270" t="s">
        <v>172</v>
      </c>
      <c r="C34" s="271">
        <v>305179.3</v>
      </c>
      <c r="D34" s="271">
        <v>304275.40000000002</v>
      </c>
      <c r="E34" s="245"/>
      <c r="F34" s="246"/>
      <c r="G34" s="268"/>
    </row>
    <row r="35" spans="1:7" s="272" customFormat="1" ht="19.5">
      <c r="B35" s="232"/>
      <c r="C35" s="267"/>
      <c r="D35" s="267"/>
      <c r="E35" s="263"/>
      <c r="F35" s="273"/>
      <c r="G35" s="268"/>
    </row>
    <row r="36" spans="1:7" s="244" customFormat="1" ht="22">
      <c r="B36" s="249"/>
      <c r="C36" s="187"/>
      <c r="D36" s="274"/>
      <c r="E36" s="245"/>
      <c r="F36" s="246"/>
      <c r="G36" s="268"/>
    </row>
    <row r="37" spans="1:7" s="244" customFormat="1" ht="20">
      <c r="B37" s="275"/>
      <c r="C37" s="276" t="s">
        <v>212</v>
      </c>
      <c r="D37" s="276" t="s">
        <v>276</v>
      </c>
      <c r="E37" s="245"/>
      <c r="F37" s="246"/>
      <c r="G37" s="268"/>
    </row>
    <row r="38" spans="1:7" s="244" customFormat="1" ht="19.5">
      <c r="B38" s="236"/>
      <c r="C38" s="250"/>
      <c r="D38" s="250"/>
      <c r="E38" s="245"/>
      <c r="F38" s="246"/>
      <c r="G38" s="268"/>
    </row>
    <row r="39" spans="1:7" s="244" customFormat="1" ht="19.5">
      <c r="B39" s="232" t="s">
        <v>93</v>
      </c>
      <c r="C39" s="267">
        <v>13995.2</v>
      </c>
      <c r="D39" s="267">
        <v>17165.599999999999</v>
      </c>
      <c r="E39" s="245"/>
      <c r="F39" s="246"/>
      <c r="G39" s="268"/>
    </row>
    <row r="40" spans="1:7" s="244" customFormat="1" ht="19.5">
      <c r="B40" s="232" t="s">
        <v>136</v>
      </c>
      <c r="C40" s="267">
        <v>12732.2</v>
      </c>
      <c r="D40" s="267">
        <v>11263.4</v>
      </c>
      <c r="E40" s="245"/>
      <c r="F40" s="246"/>
      <c r="G40" s="268"/>
    </row>
    <row r="41" spans="1:7" s="244" customFormat="1" ht="19.5">
      <c r="B41" s="232" t="s">
        <v>186</v>
      </c>
      <c r="C41" s="267">
        <v>736.6</v>
      </c>
      <c r="D41" s="267">
        <v>648.5</v>
      </c>
      <c r="E41" s="245"/>
      <c r="F41" s="246"/>
      <c r="G41" s="268"/>
    </row>
    <row r="42" spans="1:7" s="244" customFormat="1" ht="19.5">
      <c r="B42" s="232" t="s">
        <v>132</v>
      </c>
      <c r="C42" s="267">
        <v>321.60000000000002</v>
      </c>
      <c r="D42" s="267">
        <v>281.89999999999998</v>
      </c>
      <c r="E42" s="245"/>
      <c r="F42" s="246"/>
      <c r="G42" s="268"/>
    </row>
    <row r="43" spans="1:7" s="244" customFormat="1" ht="19.5">
      <c r="B43" s="232" t="s">
        <v>137</v>
      </c>
      <c r="C43" s="267">
        <v>36613.5</v>
      </c>
      <c r="D43" s="267">
        <v>35884.699999999997</v>
      </c>
      <c r="E43" s="245"/>
      <c r="F43" s="246"/>
      <c r="G43" s="268"/>
    </row>
    <row r="44" spans="1:7" s="244" customFormat="1" ht="19.5">
      <c r="B44" s="224" t="s">
        <v>134</v>
      </c>
      <c r="C44" s="267">
        <v>1425.9</v>
      </c>
      <c r="D44" s="267">
        <v>1718.1</v>
      </c>
      <c r="E44" s="245"/>
      <c r="F44" s="246"/>
      <c r="G44" s="268"/>
    </row>
    <row r="45" spans="1:7" s="244" customFormat="1" ht="19.5">
      <c r="B45" s="232" t="s">
        <v>138</v>
      </c>
      <c r="C45" s="267">
        <v>19647.2</v>
      </c>
      <c r="D45" s="267">
        <v>23264.5</v>
      </c>
      <c r="E45" s="245"/>
      <c r="F45" s="246"/>
      <c r="G45" s="268"/>
    </row>
    <row r="46" spans="1:7" s="244" customFormat="1" ht="19.5">
      <c r="B46" s="232" t="s">
        <v>57</v>
      </c>
      <c r="C46" s="267">
        <v>680.3</v>
      </c>
      <c r="D46" s="267">
        <v>1381.2</v>
      </c>
      <c r="E46" s="245"/>
      <c r="F46" s="246"/>
      <c r="G46" s="268"/>
    </row>
    <row r="47" spans="1:7" s="244" customFormat="1" ht="19.5">
      <c r="B47" s="232" t="s">
        <v>95</v>
      </c>
      <c r="C47" s="267">
        <v>2056.8000000000002</v>
      </c>
      <c r="D47" s="267">
        <v>2065.6</v>
      </c>
      <c r="E47" s="245"/>
      <c r="F47" s="246"/>
      <c r="G47" s="268"/>
    </row>
    <row r="48" spans="1:7" s="244" customFormat="1" ht="19.5">
      <c r="B48" s="232" t="s">
        <v>11</v>
      </c>
      <c r="C48" s="267">
        <v>2112.9</v>
      </c>
      <c r="D48" s="267">
        <v>1794.1</v>
      </c>
      <c r="E48" s="245"/>
      <c r="F48" s="246"/>
      <c r="G48" s="268"/>
    </row>
    <row r="49" spans="2:7" s="244" customFormat="1" ht="19.5">
      <c r="B49" s="197"/>
      <c r="C49" s="258"/>
      <c r="D49" s="258"/>
      <c r="E49" s="245"/>
      <c r="F49" s="246"/>
      <c r="G49" s="268"/>
    </row>
    <row r="50" spans="2:7" s="244" customFormat="1" ht="20">
      <c r="B50" s="247" t="s">
        <v>205</v>
      </c>
      <c r="C50" s="191">
        <v>90322.2</v>
      </c>
      <c r="D50" s="191">
        <v>95467.7</v>
      </c>
      <c r="E50" s="245"/>
      <c r="F50" s="246"/>
      <c r="G50" s="268"/>
    </row>
    <row r="51" spans="2:7" s="244" customFormat="1" ht="19.5">
      <c r="B51" s="197"/>
      <c r="C51" s="258"/>
      <c r="D51" s="258"/>
      <c r="E51" s="245"/>
      <c r="F51" s="246"/>
      <c r="G51" s="268"/>
    </row>
    <row r="52" spans="2:7" s="244" customFormat="1" ht="19.5">
      <c r="B52" s="232" t="s">
        <v>96</v>
      </c>
      <c r="C52" s="267">
        <v>40616</v>
      </c>
      <c r="D52" s="267">
        <v>38055.300000000003</v>
      </c>
      <c r="E52" s="245"/>
      <c r="F52" s="246"/>
      <c r="G52" s="268"/>
    </row>
    <row r="53" spans="2:7" s="244" customFormat="1" ht="19.5">
      <c r="B53" s="232" t="s">
        <v>156</v>
      </c>
      <c r="C53" s="267">
        <v>1227.3</v>
      </c>
      <c r="D53" s="267">
        <v>1336.3</v>
      </c>
      <c r="E53" s="245"/>
      <c r="F53" s="246"/>
      <c r="G53" s="268"/>
    </row>
    <row r="54" spans="2:7" s="244" customFormat="1" ht="19.5">
      <c r="B54" s="232" t="s">
        <v>139</v>
      </c>
      <c r="C54" s="267">
        <v>2.5</v>
      </c>
      <c r="D54" s="267">
        <v>2.1</v>
      </c>
      <c r="E54" s="245"/>
      <c r="F54" s="246"/>
      <c r="G54" s="268"/>
    </row>
    <row r="55" spans="2:7" s="244" customFormat="1" ht="19.5">
      <c r="B55" s="232" t="s">
        <v>98</v>
      </c>
      <c r="C55" s="267">
        <v>22260.9</v>
      </c>
      <c r="D55" s="267">
        <v>21597.4</v>
      </c>
      <c r="E55" s="245"/>
      <c r="F55" s="246"/>
      <c r="G55" s="268"/>
    </row>
    <row r="56" spans="2:7" s="244" customFormat="1" ht="19.5">
      <c r="B56" s="232" t="s">
        <v>132</v>
      </c>
      <c r="C56" s="267">
        <v>3.4</v>
      </c>
      <c r="D56" s="267">
        <v>5.9</v>
      </c>
      <c r="E56" s="245"/>
      <c r="F56" s="246"/>
      <c r="G56" s="268"/>
    </row>
    <row r="57" spans="2:7" s="244" customFormat="1" ht="19.5">
      <c r="B57" s="232" t="s">
        <v>140</v>
      </c>
      <c r="C57" s="267">
        <v>1304.4000000000001</v>
      </c>
      <c r="D57" s="267">
        <v>1200.0999999999999</v>
      </c>
      <c r="E57" s="245"/>
      <c r="F57" s="246"/>
      <c r="G57" s="268"/>
    </row>
    <row r="58" spans="2:7" s="244" customFormat="1" ht="19.5">
      <c r="B58" s="197"/>
      <c r="C58" s="258"/>
      <c r="D58" s="258"/>
      <c r="E58" s="245"/>
      <c r="F58" s="246"/>
      <c r="G58" s="268"/>
    </row>
    <row r="59" spans="2:7" s="244" customFormat="1" ht="18" customHeight="1">
      <c r="B59" s="247" t="s">
        <v>173</v>
      </c>
      <c r="C59" s="191">
        <v>65414.3</v>
      </c>
      <c r="D59" s="191">
        <v>62197.2</v>
      </c>
      <c r="E59" s="245"/>
      <c r="F59" s="246"/>
      <c r="G59" s="268"/>
    </row>
    <row r="60" spans="2:7" s="244" customFormat="1" ht="18" customHeight="1">
      <c r="B60" s="197"/>
      <c r="C60" s="258"/>
      <c r="D60" s="258"/>
      <c r="E60" s="245"/>
      <c r="F60" s="246"/>
      <c r="G60" s="268"/>
    </row>
    <row r="61" spans="2:7" s="244" customFormat="1" ht="18" customHeight="1">
      <c r="B61" s="247" t="s">
        <v>174</v>
      </c>
      <c r="C61" s="191">
        <v>149442.70000000001</v>
      </c>
      <c r="D61" s="191">
        <v>146610.5</v>
      </c>
      <c r="E61" s="245"/>
      <c r="F61" s="246"/>
      <c r="G61" s="268"/>
    </row>
    <row r="62" spans="2:7" s="244" customFormat="1" ht="18" customHeight="1">
      <c r="B62" s="197"/>
      <c r="C62" s="258"/>
      <c r="D62" s="258"/>
      <c r="E62" s="245"/>
      <c r="F62" s="246"/>
      <c r="G62" s="268"/>
    </row>
    <row r="63" spans="2:7" s="244" customFormat="1" ht="18" customHeight="1">
      <c r="B63" s="277" t="s">
        <v>175</v>
      </c>
      <c r="C63" s="216">
        <v>305179.3</v>
      </c>
      <c r="D63" s="216">
        <v>304275.40000000002</v>
      </c>
      <c r="E63" s="245"/>
      <c r="F63" s="246"/>
      <c r="G63" s="268"/>
    </row>
    <row r="64" spans="2:7" ht="17.5">
      <c r="B64" s="278"/>
      <c r="C64" s="279"/>
      <c r="D64" s="278"/>
    </row>
    <row r="65" spans="2:4">
      <c r="B65" s="379" t="s">
        <v>279</v>
      </c>
      <c r="C65" s="379"/>
      <c r="D65" s="379"/>
    </row>
    <row r="66" spans="2:4">
      <c r="B66" s="280"/>
      <c r="C66" s="281"/>
      <c r="D66" s="280"/>
    </row>
    <row r="71" spans="2:4">
      <c r="C71" s="264"/>
    </row>
    <row r="72" spans="2:4">
      <c r="C72" s="282"/>
      <c r="D72" s="282"/>
    </row>
  </sheetData>
  <mergeCells count="6">
    <mergeCell ref="B65:D65"/>
    <mergeCell ref="B2:D2"/>
    <mergeCell ref="B3:D3"/>
    <mergeCell ref="B4:D4"/>
    <mergeCell ref="B6:D6"/>
    <mergeCell ref="A5:D5"/>
  </mergeCells>
  <printOptions horizontalCentered="1"/>
  <pageMargins left="0.23622047244094491" right="0.23622047244094491" top="0.74803149606299213" bottom="0.98425196850393704" header="0.51181102362204722" footer="0.51181102362204722"/>
  <pageSetup paperSize="9" scale="36" orientation="landscape" r:id="rId1"/>
  <headerFooter scaleWithDoc="0" alignWithMargins="0">
    <oddFooter>&amp;C&amp;1#&amp;"Calibri"&amp;10&amp;K000000</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XMLData TextToDisplay="%DOCUMENTGUID%">{00000000-0000-0000-0000-000000000000}</XMLData>
</file>

<file path=customXml/item2.xml><?xml version="1.0" encoding="utf-8"?>
<XMLData TextToDisplay="%CLASSIFICATIONDATETIME%">15:08 20/02/2020</XMLData>
</file>

<file path=customXml/item3.xml><?xml version="1.0" encoding="utf-8"?>
<XMLData TextToDisplay="RightsWATCHMark">3|Anadolu Efes-Anadolu EFES-GENEL/PUBLIC|{00000000-0000-0000-0000-000000000000}</XMLData>
</file>

<file path=customXml/itemProps1.xml><?xml version="1.0" encoding="utf-8"?>
<ds:datastoreItem xmlns:ds="http://schemas.openxmlformats.org/officeDocument/2006/customXml" ds:itemID="{DB1C80FA-D8E8-40BA-898E-3B664259B951}">
  <ds:schemaRefs/>
</ds:datastoreItem>
</file>

<file path=customXml/itemProps2.xml><?xml version="1.0" encoding="utf-8"?>
<ds:datastoreItem xmlns:ds="http://schemas.openxmlformats.org/officeDocument/2006/customXml" ds:itemID="{699881B4-FE21-42DF-9ADE-EE01CE7465DB}">
  <ds:schemaRefs/>
</ds:datastoreItem>
</file>

<file path=customXml/itemProps3.xml><?xml version="1.0" encoding="utf-8"?>
<ds:datastoreItem xmlns:ds="http://schemas.openxmlformats.org/officeDocument/2006/customXml" ds:itemID="{A3B01C6D-A21C-4B21-9C81-D54EF9C13CC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10</vt:i4>
      </vt:variant>
    </vt:vector>
  </HeadingPairs>
  <TitlesOfParts>
    <vt:vector size="26" baseType="lpstr">
      <vt:lpstr>Summary woTAS 29</vt:lpstr>
      <vt:lpstr>Summary-wTAS 29</vt:lpstr>
      <vt:lpstr>EBITDA Reconciliation</vt:lpstr>
      <vt:lpstr>Financial Income Expense</vt:lpstr>
      <vt:lpstr>AEFES FCF </vt:lpstr>
      <vt:lpstr>Debt Table</vt:lpstr>
      <vt:lpstr>AEFES PL-wTAS29</vt:lpstr>
      <vt:lpstr>Sheet1</vt:lpstr>
      <vt:lpstr>AEFES BS-wTAS29</vt:lpstr>
      <vt:lpstr>BEER GROUP-wTAS29</vt:lpstr>
      <vt:lpstr>IR TBG ENG</vt:lpstr>
      <vt:lpstr>IR TBG TR</vt:lpstr>
      <vt:lpstr>IR INT BEER ENG</vt:lpstr>
      <vt:lpstr>IR INT BEER TR</vt:lpstr>
      <vt:lpstr>CCI-wTAS29</vt:lpstr>
      <vt:lpstr>eski</vt:lpstr>
      <vt:lpstr>'AEFES BS-wTAS29'!Print_Area</vt:lpstr>
      <vt:lpstr>'AEFES PL-wTAS29'!Print_Area</vt:lpstr>
      <vt:lpstr>'BEER GROUP-wTAS29'!Print_Area</vt:lpstr>
      <vt:lpstr>'CCI-wTAS29'!Print_Area</vt:lpstr>
      <vt:lpstr>eski!Print_Area</vt:lpstr>
      <vt:lpstr>'IR INT BEER ENG'!Print_Area</vt:lpstr>
      <vt:lpstr>'IR INT BEER TR'!Print_Area</vt:lpstr>
      <vt:lpstr>'IR TBG ENG'!Print_Area</vt:lpstr>
      <vt:lpstr>'IR TBG TR'!Print_Area</vt:lpstr>
      <vt:lpstr>'Summary-wTAS 29'!Print_Area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ZAFER DEMIREL</dc:creator>
  <cp:lastModifiedBy>HÜSEYİN BASIK</cp:lastModifiedBy>
  <cp:lastPrinted>2015-11-04T19:15:58Z</cp:lastPrinted>
  <dcterms:created xsi:type="dcterms:W3CDTF">2013-08-19T19:10:54Z</dcterms:created>
  <dcterms:modified xsi:type="dcterms:W3CDTF">2024-05-23T14:03:24Z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RightsWATCHMark">
    <vt:lpwstr>3|Anadolu Efes-Anadolu EFES-GENEL/PUBLIC|{00000000-0000-0000-0000-000000000000}</vt:lpwstr>
  </property>
  <property fmtid="{D5CDD505-2E9C-101B-9397-08002B2CF9AE}" pid="5" name="MSIP_Label_d290bd91-1092-48bf-bec4-b307ee64eede_Enabled">
    <vt:lpwstr>true</vt:lpwstr>
  </property>
  <property fmtid="{D5CDD505-2E9C-101B-9397-08002B2CF9AE}" pid="6" name="MSIP_Label_d290bd91-1092-48bf-bec4-b307ee64eede_SetDate">
    <vt:lpwstr>2024-03-17T20:04:37Z</vt:lpwstr>
  </property>
  <property fmtid="{D5CDD505-2E9C-101B-9397-08002B2CF9AE}" pid="7" name="MSIP_Label_d290bd91-1092-48bf-bec4-b307ee64eede_Method">
    <vt:lpwstr>Privileged</vt:lpwstr>
  </property>
  <property fmtid="{D5CDD505-2E9C-101B-9397-08002B2CF9AE}" pid="8" name="MSIP_Label_d290bd91-1092-48bf-bec4-b307ee64eede_Name">
    <vt:lpwstr>publicmain</vt:lpwstr>
  </property>
  <property fmtid="{D5CDD505-2E9C-101B-9397-08002B2CF9AE}" pid="9" name="MSIP_Label_d290bd91-1092-48bf-bec4-b307ee64eede_SiteId">
    <vt:lpwstr>e763b98e-4b7c-41f7-9105-0ab753568526</vt:lpwstr>
  </property>
  <property fmtid="{D5CDD505-2E9C-101B-9397-08002B2CF9AE}" pid="10" name="MSIP_Label_d290bd91-1092-48bf-bec4-b307ee64eede_ActionId">
    <vt:lpwstr>ddf79f4f-1bcc-45ca-89dc-5c94846f5ce8</vt:lpwstr>
  </property>
  <property fmtid="{D5CDD505-2E9C-101B-9397-08002B2CF9AE}" pid="11" name="MSIP_Label_d290bd91-1092-48bf-bec4-b307ee64eede_ContentBits">
    <vt:lpwstr>3</vt:lpwstr>
  </property>
</Properties>
</file>